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40" tabRatio="997" activeTab="0"/>
  </bookViews>
  <sheets>
    <sheet name="Физиопроцедуры. ЛФК" sheetId="1" r:id="rId1"/>
    <sheet name="УЗИ на современном аппарате" sheetId="2" r:id="rId2"/>
    <sheet name="УЗ, функц и эндоскоп. диагн." sheetId="3" r:id="rId3"/>
    <sheet name="Рентгенография" sheetId="4" r:id="rId4"/>
    <sheet name="Компьютерная томография" sheetId="5" r:id="rId5"/>
    <sheet name="Лабораторная диагностика" sheetId="6" r:id="rId6"/>
    <sheet name="Гемодиализ" sheetId="7" r:id="rId7"/>
    <sheet name="SPA процедуры" sheetId="8" r:id="rId8"/>
    <sheet name="Медосмотры" sheetId="9" r:id="rId9"/>
    <sheet name="Офтальмология" sheetId="10" r:id="rId10"/>
    <sheet name="Дерматовенерология" sheetId="11" r:id="rId11"/>
    <sheet name="Акушерство и гинекология" sheetId="12" r:id="rId12"/>
    <sheet name="Наркология" sheetId="13" r:id="rId13"/>
    <sheet name="Психотерапия" sheetId="14" r:id="rId14"/>
  </sheets>
  <definedNames/>
  <calcPr fullCalcOnLoad="1"/>
</workbook>
</file>

<file path=xl/sharedStrings.xml><?xml version="1.0" encoding="utf-8"?>
<sst xmlns="http://schemas.openxmlformats.org/spreadsheetml/2006/main" count="1539" uniqueCount="882">
  <si>
    <t>Массаж шейно–грудного отдела позв.</t>
  </si>
  <si>
    <t>1.18</t>
  </si>
  <si>
    <t>Сегмент. мас. шейно–грудн отд позвоночн.</t>
  </si>
  <si>
    <t>1.19</t>
  </si>
  <si>
    <t>Массаж области позвоночника</t>
  </si>
  <si>
    <t>1.20</t>
  </si>
  <si>
    <t>Массаж нижней конечности</t>
  </si>
  <si>
    <t>1.21</t>
  </si>
  <si>
    <t>Массаж нижней конечности и поясницы</t>
  </si>
  <si>
    <t>1.22</t>
  </si>
  <si>
    <t>Массаж тазобедренного сустава</t>
  </si>
  <si>
    <t>1.23</t>
  </si>
  <si>
    <t>Массаж коленного сустава</t>
  </si>
  <si>
    <t>1.24</t>
  </si>
  <si>
    <t>Массаж голеностопного сустава</t>
  </si>
  <si>
    <t>1.25</t>
  </si>
  <si>
    <t>Массаж стопы голени</t>
  </si>
  <si>
    <t>1.26</t>
  </si>
  <si>
    <t>Общий массаж у детей грудного и младшего дошкольного возраста</t>
  </si>
  <si>
    <t>Тариф с материалами (с округл.)</t>
  </si>
  <si>
    <t>Электролечение</t>
  </si>
  <si>
    <t>Гальванизация общая, местная</t>
  </si>
  <si>
    <t>Электрофорез постоянным, импульсивным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</si>
  <si>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</si>
  <si>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</si>
  <si>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</si>
  <si>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1.10</t>
  </si>
  <si>
    <t>Электросон, трансперебральная электротерапия</t>
  </si>
  <si>
    <t>Диадинамотерапия</t>
  </si>
  <si>
    <t>Амплипульстерапия</t>
  </si>
  <si>
    <t>Интерференцтерапия</t>
  </si>
  <si>
    <t>Флюктуоризация</t>
  </si>
  <si>
    <t>Ультратонотерапия</t>
  </si>
  <si>
    <t>Дарсонвализация местная</t>
  </si>
  <si>
    <t>Индуктотермия</t>
  </si>
  <si>
    <t>Ультравысокочастотная терапия</t>
  </si>
  <si>
    <t>Дециметроволновая терапия</t>
  </si>
  <si>
    <t>Сантиметроволновая терапия</t>
  </si>
  <si>
    <t>1.30</t>
  </si>
  <si>
    <t>Магнитотерапия местная</t>
  </si>
  <si>
    <t>Магнитотерапия полостная</t>
  </si>
  <si>
    <t>Магнитотерапия общая, термомагнитотерапия общая</t>
  </si>
  <si>
    <t>Магнитофорез</t>
  </si>
  <si>
    <t>Магнитостимуляция</t>
  </si>
  <si>
    <t>Магнитопунктура</t>
  </si>
  <si>
    <t>Светолечение</t>
  </si>
  <si>
    <t>Определение биодозы</t>
  </si>
  <si>
    <t>Ультрафиолетовое облучение общее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</si>
  <si>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</si>
  <si>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</si>
  <si>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</si>
  <si>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Лазеропунктура</t>
  </si>
  <si>
    <t>2.10</t>
  </si>
  <si>
    <t>Надвенное лазерное облучение, магнитолазерное облучение</t>
  </si>
  <si>
    <t>2.11</t>
  </si>
  <si>
    <t>Фотохромотерапия, окулярные методики</t>
  </si>
  <si>
    <t>Воздействие факторами механической природы:</t>
  </si>
  <si>
    <t>Ультразвуковая терапия</t>
  </si>
  <si>
    <t>Ультрафонофорез</t>
  </si>
  <si>
    <t>Ультрафоноэлектротерапия постоянным или импульсным токами</t>
  </si>
  <si>
    <t>Пневмокомпрессионная терапия (16 минут)</t>
  </si>
  <si>
    <t>Виброакустическая терапия</t>
  </si>
  <si>
    <t>Вибротерапия, термовибротерапия местная</t>
  </si>
  <si>
    <t>Механический аппаратный массаж на массажной кушетке, массажном кресле (16 мин)</t>
  </si>
  <si>
    <t>Механический аппаратный массаж на массажной кушетке, массажном кресле с локальной термотерапией (20 минут)</t>
  </si>
  <si>
    <t>Механический аппаратный массаж на массажной кушетке, массажном кресле с электростимуляцией мышц (20 минут)</t>
  </si>
  <si>
    <t>Ингаляционная терапия</t>
  </si>
  <si>
    <t>Ингаляции лекарственные</t>
  </si>
  <si>
    <t>Ингаляции ультразвуковые</t>
  </si>
  <si>
    <t>Аромафитотерапия, аэрофитотерапия (до 7 человек)</t>
  </si>
  <si>
    <t>Подводный душ-массаж</t>
  </si>
  <si>
    <t>Ванны пресные, ароматические</t>
  </si>
  <si>
    <t>Бальнеотерапия</t>
  </si>
  <si>
    <t>Ванны минеральные (хлоридные натриевые, йодобромные, бишофитные и другие минералы)</t>
  </si>
  <si>
    <t>Термолечение</t>
  </si>
  <si>
    <t>Парафиновые, озокритовые аппликации</t>
  </si>
  <si>
    <t>Лечебная физкультура</t>
  </si>
  <si>
    <t>Лечебная физкультура для больных после хирургических операций при индивидуальном методе занятий</t>
  </si>
  <si>
    <t>1.5</t>
  </si>
  <si>
    <t>Лечебная физкультура для траматологических больных в период иммобилизации при индивидуальном методе занятий</t>
  </si>
  <si>
    <t>1.6</t>
  </si>
  <si>
    <t>Лечебная физкультура для травматологических больных в период иммобилизации при малогрупповом методе занятий (до 5 человек)</t>
  </si>
  <si>
    <t>проц.на 1пац-та</t>
  </si>
  <si>
    <t>1.8</t>
  </si>
  <si>
    <t>Лечебная физкультура для травматологических больных после иммобилизации при индивидуальном методе занятий</t>
  </si>
  <si>
    <t>1.9</t>
  </si>
  <si>
    <t>Лечебная физкультура для травматологических больных после иммобилизации при малогрупповом методе занятий (до 5 человек)</t>
  </si>
  <si>
    <t>Лечебная физкультура для травматологических больных после иммобилизации при травмах позвоночника при индивидуальном методе занятий</t>
  </si>
  <si>
    <t>Лечебная физкультура для неврологических больных при индивидуальном методе занятий</t>
  </si>
  <si>
    <t>Лечебная физкультура при проведении корригирующей гимнастики с детьми школьного возраста при индивидуальном методе занятий</t>
  </si>
  <si>
    <t>Лечебная физкультура при проведении корригирующей гимнастики с детьми школьного возраста при малогрупповом методе занятий (до 5 человек)</t>
  </si>
  <si>
    <t>Механотерапия на тренажерах 20 мин.</t>
  </si>
  <si>
    <t>Механотерапия с испоьзованием тренирующих устройств   20 мин.</t>
  </si>
  <si>
    <t>процед.</t>
  </si>
  <si>
    <t>Прейскурант цен на платные медицинские услуги, осуществляемых в Сморгонской ЦРБ</t>
  </si>
  <si>
    <t>для граждан Республики Беларусь</t>
  </si>
  <si>
    <t xml:space="preserve"> отделением  медицинской реабилитации</t>
  </si>
  <si>
    <t>Гидротерапия</t>
  </si>
  <si>
    <t>Физиотерапия</t>
  </si>
  <si>
    <t>Ед.изм.</t>
  </si>
  <si>
    <t xml:space="preserve">Тариф  </t>
  </si>
  <si>
    <t>Стоимость материалов</t>
  </si>
  <si>
    <t>3.13.</t>
  </si>
  <si>
    <t>Бесконтактный гидромассаж</t>
  </si>
  <si>
    <t>7.8.</t>
  </si>
  <si>
    <t>Общая термотерапия в SPA- капсуле</t>
  </si>
  <si>
    <t xml:space="preserve"> SPA ванна с азонотерапией</t>
  </si>
  <si>
    <t>Тариф с материалами              (с округл.)</t>
  </si>
  <si>
    <t>Прейскурант цен платных медицинскихуслуг, осуществляемых в Сморгонской ЦРБ</t>
  </si>
  <si>
    <t>по акушерству и гинекологии</t>
  </si>
  <si>
    <t>№ п/п</t>
  </si>
  <si>
    <t xml:space="preserve">Наименование услуг </t>
  </si>
  <si>
    <t>Ед. изм.</t>
  </si>
  <si>
    <t xml:space="preserve">Тариф </t>
  </si>
  <si>
    <t>Ст-ть мат-ов</t>
  </si>
  <si>
    <t>Тариф с мат-ми</t>
  </si>
  <si>
    <t>Тариф с округл.</t>
  </si>
  <si>
    <t>Первичный прием врача-акушера-гинеколога</t>
  </si>
  <si>
    <t>Прием</t>
  </si>
  <si>
    <t>Повторный прием врача-акушера-гинеколога</t>
  </si>
  <si>
    <t>Забор мазка на исследование</t>
  </si>
  <si>
    <t>Манипуляция</t>
  </si>
  <si>
    <t>Кольпоцитология</t>
  </si>
  <si>
    <t>Кольпоскопия простая</t>
  </si>
  <si>
    <t>Исследование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</si>
  <si>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</si>
  <si>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</si>
  <si>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>Кольпоскопия расширенная с цитологией</t>
  </si>
  <si>
    <t>Кардиотограмма плода</t>
  </si>
  <si>
    <t>Лечебная процедура (1 ванночка)</t>
  </si>
  <si>
    <t>Процедура</t>
  </si>
  <si>
    <t>Лечебная процедура (введение лечебных тампонов)</t>
  </si>
  <si>
    <t>Лечебная процедура (орошение влагалища)</t>
  </si>
  <si>
    <t>Диатермоэлектрокоагуляция</t>
  </si>
  <si>
    <t>Операция</t>
  </si>
  <si>
    <t>Введение внутриматочного средства контрацепции</t>
  </si>
  <si>
    <t>Удаление внутриматочного средства контрацепции</t>
  </si>
  <si>
    <t>Вакуум-мини-аборт с обезболиванием</t>
  </si>
  <si>
    <t>Аспирационная биопсия из полости матки</t>
  </si>
  <si>
    <t>Биопсия шейки матки (конхотомом)</t>
  </si>
  <si>
    <t xml:space="preserve">Медицинский аборт с обследованием и обезболиванием </t>
  </si>
  <si>
    <t>Безконтактный гидромассаж</t>
  </si>
  <si>
    <t>Организация круглосуточного ухода за родильницей и новорожденным в послеродовом периоде при отсутствии медицинских показаний</t>
  </si>
  <si>
    <t>Койко-день</t>
  </si>
  <si>
    <t xml:space="preserve"> -</t>
  </si>
  <si>
    <t>Организация круглосуточного ухода за больной в гинекологическом отделении при отсутствии медицинских показаний</t>
  </si>
  <si>
    <t>Организация круглосуточного ухода за беременной в отделении патологии беременности при отсутствии медицинских показаний</t>
  </si>
  <si>
    <t>Прейскурант цен на платные медицинские  услуги, оказываемые</t>
  </si>
  <si>
    <t xml:space="preserve">в Сморгонской ЦРБ отделением гемодиализа </t>
  </si>
  <si>
    <t>гражданам Республики Беларусь</t>
  </si>
  <si>
    <t>Единица измерения</t>
  </si>
  <si>
    <t>Экстракорпоральное ультрафиолеовое облучение крови</t>
  </si>
  <si>
    <t>Сеанс</t>
  </si>
  <si>
    <t>Внутривенное лазерное облучение крови</t>
  </si>
  <si>
    <t xml:space="preserve">Гемодиализ: </t>
  </si>
  <si>
    <t>3. а</t>
  </si>
  <si>
    <t>Гемодиализ (с использованием диализатора Ф 6)</t>
  </si>
  <si>
    <t>3. б</t>
  </si>
  <si>
    <t>Гемодиализ (с использованием диализатора Ф 7)</t>
  </si>
  <si>
    <t>3. в</t>
  </si>
  <si>
    <t>Гемодиализ (с использованием диализатора Ф 8)</t>
  </si>
  <si>
    <t>Прейскурант цен платных услуг, осуществляемых в Сморгонской ЦРБ</t>
  </si>
  <si>
    <t>по дерматовенерологии</t>
  </si>
  <si>
    <t>п/п</t>
  </si>
  <si>
    <t>Наименование услуг</t>
  </si>
  <si>
    <t>Прием больных с инфекциями, передаваемыми половым путем:</t>
  </si>
  <si>
    <t>1.1</t>
  </si>
  <si>
    <t>Первичный прием больных с инфекциям, передаваемыми половым путем (мужчины)</t>
  </si>
  <si>
    <t>прием</t>
  </si>
  <si>
    <t>1.2</t>
  </si>
  <si>
    <t>Повторный прием больных с инфекциями, передаваемыми половым путем (мужчины)</t>
  </si>
  <si>
    <t>1.3</t>
  </si>
  <si>
    <t>Первичный прием больных с инфекциями, передаваемыми половым путем (женщины)</t>
  </si>
  <si>
    <t>1.4</t>
  </si>
  <si>
    <t>Повторный прием больных с инфекциями, передаваемыми половым путем (женщины)</t>
  </si>
  <si>
    <t>2.</t>
  </si>
  <si>
    <t>Прием больных с кожными заболеваниями:</t>
  </si>
  <si>
    <t>2.1</t>
  </si>
  <si>
    <t>Первичный прием врачом-дерматовенерологом</t>
  </si>
  <si>
    <t>2.2</t>
  </si>
  <si>
    <t>Повторный прием врачом-дерматовенерологом</t>
  </si>
  <si>
    <t>3</t>
  </si>
  <si>
    <t>Манипуляции для лечения и диагностики инфекций, передаваемых половым путем (мужчины):</t>
  </si>
  <si>
    <t>3.1</t>
  </si>
  <si>
    <t>Взятие материала на Neisseria gonorrhoeae и Trichomonas vaginalis из уретры</t>
  </si>
  <si>
    <t>манипуляция</t>
  </si>
  <si>
    <t>3.2</t>
  </si>
  <si>
    <t>Взятие материала на микрофлору из уретры для исследования методом РНИФ</t>
  </si>
  <si>
    <t>3.3</t>
  </si>
  <si>
    <t>Взятие материала на Chlamidia trachomatis из уретры для исследования методом РИФ</t>
  </si>
  <si>
    <t>3.4</t>
  </si>
  <si>
    <t>Взятие матириала на Ureaplasma urealiticum из уретры для исследования методом РИФ</t>
  </si>
  <si>
    <t>3.5</t>
  </si>
  <si>
    <t>Взятие материала на Micoplasma hominis из уретры для исследования методом РИФ</t>
  </si>
  <si>
    <t>3.6</t>
  </si>
  <si>
    <t>Взятие материала на герпетические инфекции из уретры для исследования методом РИФ</t>
  </si>
  <si>
    <t>3.7</t>
  </si>
  <si>
    <t>Взятие материала на Neisseria gonorrhoeae из уретрыдля исследования бактериологическим методом</t>
  </si>
  <si>
    <t>3.8</t>
  </si>
  <si>
    <t>Взятие материала на Ureaplasma urealiticum из уретры для исследования бактериологическим методом</t>
  </si>
  <si>
    <t>3.9</t>
  </si>
  <si>
    <t>Взятие материала на Micoplasma hominis из уретры для исследования бактериологическим методом</t>
  </si>
  <si>
    <t>3.10</t>
  </si>
  <si>
    <t>Взятие материала на грибы рода Candida из уретры для исследования бактериологическим методом</t>
  </si>
  <si>
    <t>3.11</t>
  </si>
  <si>
    <t>Взятие материала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для исследования методом ПЦР</t>
  </si>
  <si>
    <t>3.12</t>
  </si>
  <si>
    <t>Взятие материала на дрожжевые грибы со слизистых оболочек гениталий для исследования микроскопическим методом</t>
  </si>
  <si>
    <t>3.13</t>
  </si>
  <si>
    <t>Взятие материала на дрожжевые грибы со слизистых оболочек гениталий для исследования бактериологическим методом</t>
  </si>
  <si>
    <t>3.14</t>
  </si>
  <si>
    <t>Взятие материала для комплексных исследований на патогенную и условнопатогенную флору (мазки, посевы, соскобы)</t>
  </si>
  <si>
    <t>3.15</t>
  </si>
  <si>
    <t>Взятие материала для культурального исследования отделяемого глаз на аэробные и факультативные анаэробные микроорганизмы</t>
  </si>
  <si>
    <t>3.16</t>
  </si>
  <si>
    <t>Взятие материала для культурального исследования отделяемого носоглотки на аэробные и факультативные анаэробные микроорганизмы</t>
  </si>
  <si>
    <t>3.17</t>
  </si>
  <si>
    <t>Инстилляция уретры лекарственным препаратом</t>
  </si>
  <si>
    <t>3.18</t>
  </si>
  <si>
    <t>Двухстаканная проба мочи</t>
  </si>
  <si>
    <t>3.19</t>
  </si>
  <si>
    <t>Электрокоагуляция одного элемента доброкачественного новообразования кожи (бородавка, папиллома кондилома, кератома, кератопапиллома) или контагиозного моллюска в аногенитальной области</t>
  </si>
  <si>
    <t>3.20</t>
  </si>
  <si>
    <t>Механическое удаление одного элемента контагиозного моллюска в аногенитальной области</t>
  </si>
  <si>
    <t>3.21</t>
  </si>
  <si>
    <t>криодеструкция одного элемента доброкачественного новообразования кожи (бородавка, папиллома, кондилома, кератома, кератопапиллома) или контагиозного моллюска в аногенитальной области</t>
  </si>
  <si>
    <t>3.22</t>
  </si>
  <si>
    <t>химическая деструкция одного элемента доброкачественного новообразования кожи (бородавка, папиллома, кондилома, кератома, кератопапиллома) или контагиозного моллюска в аногенитальной области</t>
  </si>
  <si>
    <t>4</t>
  </si>
  <si>
    <t>Манипуляции для лечения и диагностики инфекций, передаваемых половым путем (женщины):</t>
  </si>
  <si>
    <t>4.1</t>
  </si>
  <si>
    <t>Взятие материала на Neisseria gonorrhoeae и Trichomonas vaginalis из уретры и цервикального канала</t>
  </si>
  <si>
    <t>4.2</t>
  </si>
  <si>
    <t>Взятие материала на "ключевые" клетки из заднего свода влагалища для микроскопического исследования</t>
  </si>
  <si>
    <t>4.3</t>
  </si>
  <si>
    <t>Взятие материала на бактериальный вагиноз из уретры и цервикального канала для исследования методом РНИФ</t>
  </si>
  <si>
    <t>4.4</t>
  </si>
  <si>
    <t>Взятие материала на Chlamidia trachomatis из уретры и цервикального канала для исследования методом РИФ</t>
  </si>
  <si>
    <t>4.5</t>
  </si>
  <si>
    <t>Взятие материала на Ureaplasma urealiticum из уретры и цервикального канала для исследования методом РИФ</t>
  </si>
  <si>
    <t>4.6</t>
  </si>
  <si>
    <t>6.3.1.</t>
  </si>
  <si>
    <t>Взятие биопсийного материала на гистологическое исследование</t>
  </si>
  <si>
    <t>6.3.2.</t>
  </si>
  <si>
    <t>Взятие материала на цитологическое исследование</t>
  </si>
  <si>
    <t>6.2.14.1.</t>
  </si>
  <si>
    <t>6.2.14.2.</t>
  </si>
  <si>
    <t>Ректосигмоколоноскопия (с обезбаливанием)</t>
  </si>
  <si>
    <t>Взятие материала на Micoplasma hominis из уретры и цервикального канала для исследования методом РИФ</t>
  </si>
  <si>
    <t>4.7</t>
  </si>
  <si>
    <t>Взятие материала на герпетические инфекции из уретры и цервикального канала для исследования методом РИФ</t>
  </si>
  <si>
    <t>4.8</t>
  </si>
  <si>
    <t>Взятие материала на Neisseria gonorrhoeae из уретры и цервикального канала для исследования бактериологическим методом</t>
  </si>
  <si>
    <t>4.9</t>
  </si>
  <si>
    <t>Взятие материала на Ureaplasma urealiticum из уретры и цервикального канала для исследования бактериологическим методом</t>
  </si>
  <si>
    <t>4.10</t>
  </si>
  <si>
    <t>Взятие материала на Micoplasma hominis из уретры и цервикального канала для исследования бактериологическим методом</t>
  </si>
  <si>
    <t>4.11</t>
  </si>
  <si>
    <t>Взятие материала из уретры и цервикального канала для идентификации урогенитальных микоплазм, определения обсемененности образца и чувствительности к антибиотикам с применением тест-систем</t>
  </si>
  <si>
    <t>4.12</t>
  </si>
  <si>
    <t>Взятие материала на Candida albicans из уретры и цервикального канала для исследования бактериологическим методом</t>
  </si>
  <si>
    <t>4.13</t>
  </si>
  <si>
    <t>Взятие материала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</si>
  <si>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4.14</t>
  </si>
  <si>
    <t>Взятие материала на дрожжевые грибы со слизистых гениталий для исследования микроскопическим методом</t>
  </si>
  <si>
    <t>4.15</t>
  </si>
  <si>
    <t>Взятие материала на дрожжевые грибы со слизистых гениталий для исследования бактериологическим методом</t>
  </si>
  <si>
    <t>4.16</t>
  </si>
  <si>
    <t>4.17</t>
  </si>
  <si>
    <t>4.18</t>
  </si>
  <si>
    <t>4.19</t>
  </si>
  <si>
    <t>Взятие материала из заднего свода влагалища для исследования отделяемого половых органов на микрофлору и степень чистоты влагалища</t>
  </si>
  <si>
    <t>4.20</t>
  </si>
  <si>
    <t>Взятие материала из заднего свода влагалища для исследования отделяемого половых органов на Trichomonas vaginalis в нативном препарате</t>
  </si>
  <si>
    <t>4.21</t>
  </si>
  <si>
    <t>4.22</t>
  </si>
  <si>
    <t>Лечебная ванночка с лекарственным препаратом</t>
  </si>
  <si>
    <t>4.23</t>
  </si>
  <si>
    <t>Смазывание лекарственным препаратом уретры, цервикального  канала и наружного отверстия прямой кишки</t>
  </si>
  <si>
    <t>4.24</t>
  </si>
  <si>
    <t>Введение влагалищного тампона с лекарственным препаратом</t>
  </si>
  <si>
    <t>4.25</t>
  </si>
  <si>
    <t>Электрокоагуляция одного элемента доброкачественного новообразования кожи (бородавка, папиллома кондилома, кератома, кератопапиллома) или контагиозного моллюска с локализацией в аногенитальной области</t>
  </si>
  <si>
    <t>4.26</t>
  </si>
  <si>
    <t>Механическое удаление одного элемента контагиозного моллюска с локализацией в аногенитальной области</t>
  </si>
  <si>
    <t>4.27</t>
  </si>
  <si>
    <t>Криодеструкция одного элемента доброкачественного новообразования кожи (бородавка, папиллома, кондилома, кератома, кератопапиллома) или контагиозного моллюска с локализацией в аногенитальной области</t>
  </si>
  <si>
    <t>4.28</t>
  </si>
  <si>
    <t>химическая деструкция одного элемента доброкачественного новообразования кожи (бородавка, папиллома, кондилома, кератома, кератопапиллома) с локлизацией в аногенитальной области</t>
  </si>
  <si>
    <t>5</t>
  </si>
  <si>
    <t>Манипуляции для лечения и диагностики кожных заболеваний</t>
  </si>
  <si>
    <t>5.1</t>
  </si>
  <si>
    <t>Аппаратное удаление пораженной ногтевой пластинки большого пальца стопы (кисти) при онихомикозе, ониходистрофии</t>
  </si>
  <si>
    <t>5.2</t>
  </si>
  <si>
    <t>Аппаратное удаление одной пораженной ногтевой пластинки стопы (кисти) при онихомикозе, ониходистрофии</t>
  </si>
  <si>
    <t>5.3</t>
  </si>
  <si>
    <t>Аппаратная обработка гиперкератоза кожи стоп (кистей) (1 см2)</t>
  </si>
  <si>
    <t>5.4</t>
  </si>
  <si>
    <t>Механическое удаление пораженных частей ногтевой пластинки пальца стопы (кисти) при онихомикозе</t>
  </si>
  <si>
    <t>5.5</t>
  </si>
  <si>
    <t>Отслойка одного очага гиперкератоза при грибковом поражении кистей и стоп (мазью салициловой)</t>
  </si>
  <si>
    <t>5.6</t>
  </si>
  <si>
    <t>Механическое удаление одного элемента контагиозного моллюска</t>
  </si>
  <si>
    <t>5.7</t>
  </si>
  <si>
    <t>Химическая деструкция одноо элемента доброкачественного новообразования кожи (бородавка, папиллома, кондилома, кератома,  кератопапиллома)</t>
  </si>
  <si>
    <t>5.8</t>
  </si>
  <si>
    <t>Взятие материала (кожи, ногтей, волос) на дерматофиты и дрожжевые грибы для исследования микроскопическим методом</t>
  </si>
  <si>
    <t>5.9</t>
  </si>
  <si>
    <t>Взятие материала (кожи, ногтей, волос) на дерматофиты и дрожжевые грибы для исследования бактериологическим методом</t>
  </si>
  <si>
    <t>Прейскурант цен на платные медицинские услуги, оказываемые в Сморгонской ЦРБ</t>
  </si>
  <si>
    <t>по компьютерной томографии</t>
  </si>
  <si>
    <t>Итого с округл.</t>
  </si>
  <si>
    <t>Рентгеновская компьютерная томография</t>
  </si>
  <si>
    <t>1.1.7.1.1.</t>
  </si>
  <si>
    <t>Рентгеновская компьютерная томография головного мозга без контрастного усиления</t>
  </si>
  <si>
    <t>исслед.</t>
  </si>
  <si>
    <t>1.1.7.2.1.</t>
  </si>
  <si>
    <t>Рентгеновская компьютерная томография головного мозга с контрастным усилением</t>
  </si>
  <si>
    <t>1.1.7.3.1.</t>
  </si>
  <si>
    <t>Рентгеновская компьютерная томография лицевого черепа без контрастного усиления</t>
  </si>
  <si>
    <t>1.1.7.4.1.</t>
  </si>
  <si>
    <t>Компьютерная томография лицевого черепа с контрастным усилением</t>
  </si>
  <si>
    <t>1.1.7.5.1</t>
  </si>
  <si>
    <t>Компьютерная томография шеи без контрастного усиления</t>
  </si>
  <si>
    <t>1.1.7.6.1.</t>
  </si>
  <si>
    <t>Компьютерная томография шеи с контрастным усилением</t>
  </si>
  <si>
    <t>1.1.7.7.1.</t>
  </si>
  <si>
    <t>Компьютерная томография органов грудной клетки (легких и средостения) без контрастного усиления</t>
  </si>
  <si>
    <t>1.1.7.8.1.</t>
  </si>
  <si>
    <t>Компьютерная томография органов грудной клетки (легких и средостения) с контрастным усилением</t>
  </si>
  <si>
    <t>1.1.7.9.1.</t>
  </si>
  <si>
    <t>Компьютерная томография органов брюшной полости без контрастного усиления</t>
  </si>
  <si>
    <t>1.1.7.10.1.</t>
  </si>
  <si>
    <t>Компьютерная томография органов брюшной полости с контрастным усилением</t>
  </si>
  <si>
    <t>1.1.7.11.1.</t>
  </si>
  <si>
    <t>Компьютерная томография малого таза без контрастного усиления</t>
  </si>
  <si>
    <t>1.1.7.12.1.</t>
  </si>
  <si>
    <t>Компьютерная томография малого таза с контрастным усилением</t>
  </si>
  <si>
    <t>1.1.7.13.1.</t>
  </si>
  <si>
    <t>Компьютерная томография позвоночного сегмента без контрастного усиления</t>
  </si>
  <si>
    <t>1.1.7.14.1.</t>
  </si>
  <si>
    <t>Компьютерная томография позвоночного сегмента с контрастным усмлением</t>
  </si>
  <si>
    <t>1.1.7.15.1.</t>
  </si>
  <si>
    <t>Рентгеновская компьютерная томография отдела позвоночника без контрастного усиления</t>
  </si>
  <si>
    <t>1.1.7.16.1.</t>
  </si>
  <si>
    <t>Рентгеновская компьютерная томография отдела позвоночника с контрастным усилением</t>
  </si>
  <si>
    <t>1.1.7.17.1.</t>
  </si>
  <si>
    <t>Рентгеновская компьютерная томография костей и суставов без контрастного усиления</t>
  </si>
  <si>
    <t>1.1.7.18.1.</t>
  </si>
  <si>
    <t>Рентгеновская компьютерная томография костей и суставов с контрастным усилением</t>
  </si>
  <si>
    <t>КТ-ангиография</t>
  </si>
  <si>
    <t>1.1.7.19.1.</t>
  </si>
  <si>
    <t>На рентгеновских компьютерных томографах со спиральной многосрезовой технологией сканирования</t>
  </si>
  <si>
    <t>Специальные методы обработки изображений</t>
  </si>
  <si>
    <t>1.1.7.20.1.</t>
  </si>
  <si>
    <t>MPR, MIR, MinIP, SSD, криволинейная реконструкция</t>
  </si>
  <si>
    <t>1.1.7.20.2.</t>
  </si>
  <si>
    <t>Объемная восстановление с цветным картированием</t>
  </si>
  <si>
    <t>1.1.7.20.3.</t>
  </si>
  <si>
    <t>подсчет объема</t>
  </si>
  <si>
    <t>1.1.7.20.4.</t>
  </si>
  <si>
    <t>виртуальная эндоскопия</t>
  </si>
  <si>
    <t>1.1.7.20.5.</t>
  </si>
  <si>
    <t>сравнение КТ исследований в динамике</t>
  </si>
  <si>
    <t>1.1.7.20.6.</t>
  </si>
  <si>
    <t>прикладные органоспецические программы (остеоденситометрия, стоиматологические, пульмонологические, перфузионные, сосудистые, кардиологические и т.д.)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</si>
  <si>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</si>
  <si>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</si>
  <si>
    <t>по лабораторной диагностике</t>
  </si>
  <si>
    <t>Един. иссл.</t>
  </si>
  <si>
    <t>Каждое послед.</t>
  </si>
  <si>
    <t>Ст.сть матер.</t>
  </si>
  <si>
    <t>Тариф округл. с матер-ми (ед. иссл.)</t>
  </si>
  <si>
    <t>Тариф округл. с матер-ми (каждое посл. иссл.)</t>
  </si>
  <si>
    <t>Общеклинические исследования мочи</t>
  </si>
  <si>
    <t>2.1.1.</t>
  </si>
  <si>
    <t>Определение количества, цветапрозрачности, наличия осадка, относительной плотности, рН</t>
  </si>
  <si>
    <t>исследов.</t>
  </si>
  <si>
    <t>2.1.2.</t>
  </si>
  <si>
    <t>обнаружение глюкозы экспресс-тестом</t>
  </si>
  <si>
    <t>2.1.3.2.</t>
  </si>
  <si>
    <t>обнаружение белка с сульфосалициловой кислотой</t>
  </si>
  <si>
    <t>2.1.4.1.</t>
  </si>
  <si>
    <t xml:space="preserve">определение белка с сульфосалициловой кислотой </t>
  </si>
  <si>
    <t>2.1.10.1.</t>
  </si>
  <si>
    <t>микроскопическое исследование осадка в норме</t>
  </si>
  <si>
    <t>2.1.10.2.</t>
  </si>
  <si>
    <t>микроскопическое исследование осадка при патологии (белок в моче)</t>
  </si>
  <si>
    <t>2.1.11.</t>
  </si>
  <si>
    <t>подсчет количества форменных элементов методом Нечипоренко</t>
  </si>
  <si>
    <t>2.8.</t>
  </si>
  <si>
    <t>Общеклинические исследования кала</t>
  </si>
  <si>
    <t>2.8.1.</t>
  </si>
  <si>
    <t>определение цвета, консистенции, запаха, примесей, слизи, рН</t>
  </si>
  <si>
    <t>2.8.3.</t>
  </si>
  <si>
    <t>микроскопическое исследование (в 3-х препаратах)</t>
  </si>
  <si>
    <t>2.8.4.</t>
  </si>
  <si>
    <t>обнаружение простейших</t>
  </si>
  <si>
    <t>2.8.5.</t>
  </si>
  <si>
    <t>обнаружение яиц гельментов методом Като (1 препарат)</t>
  </si>
  <si>
    <t>2.9.1.</t>
  </si>
  <si>
    <t>Исследование кала на энтеробиоз: исследование соскоба на энтеробиоз (в 3-х препаратах)</t>
  </si>
  <si>
    <t>2.10.1.</t>
  </si>
  <si>
    <t>обнаружение трихомонад и гонококков в окрашенных метиленовым синим препаратах отделяемого мочеполовых органов</t>
  </si>
  <si>
    <t>Гематологические исследования</t>
  </si>
  <si>
    <t>3.1.</t>
  </si>
  <si>
    <t>определение гемоглобина гемоглобин-цианидным методом</t>
  </si>
  <si>
    <t>3.2.</t>
  </si>
  <si>
    <t>подсчет эритроцитов в счетной камере</t>
  </si>
  <si>
    <t>3.3.</t>
  </si>
  <si>
    <t>определение гематокрита</t>
  </si>
  <si>
    <t>3.4.</t>
  </si>
  <si>
    <t>подсчет ретикулоцитов</t>
  </si>
  <si>
    <t>3.5.</t>
  </si>
  <si>
    <t>подсчет эритроцитов с базофильной зернистостью</t>
  </si>
  <si>
    <t>3.6.1.</t>
  </si>
  <si>
    <t>подсчет тромбоцитов в окрашенных мазках по Фонио</t>
  </si>
  <si>
    <t>3.7.</t>
  </si>
  <si>
    <t>определение скорости оседания эритроцитов</t>
  </si>
  <si>
    <t>3.8.1.</t>
  </si>
  <si>
    <t>подсчет лейкоцитов в счетной камере для негематологических заболеваний</t>
  </si>
  <si>
    <t>3.8.2.</t>
  </si>
  <si>
    <t>подсчет лейкоцитов в счетной камере для гематологических заболеваний</t>
  </si>
  <si>
    <t>3.9.1.</t>
  </si>
  <si>
    <t>подсчет лейкоцитарной формулы с описанием морфологии форменных элементов крови для негематологических заболеваний</t>
  </si>
  <si>
    <t>3.9.2.</t>
  </si>
  <si>
    <t>подсчет лейкоцитарной формулы с описанием морфологии форменных элементов крови для гематологических заболеваний</t>
  </si>
  <si>
    <t>5.11.</t>
  </si>
  <si>
    <t>определение канцеромаркеров методом иммуноферментного анализа</t>
  </si>
  <si>
    <t>5.11.2.</t>
  </si>
  <si>
    <t>автоматизированный расчет</t>
  </si>
  <si>
    <t>6.2.1.</t>
  </si>
  <si>
    <t>определение протромбинового (тромбопластинового) времени с тромбопластин-кальциевой смесью</t>
  </si>
  <si>
    <t>6.4.</t>
  </si>
  <si>
    <t>определение активированного частичного тромбопластинового времени с эритрофосфатидкаолиновой смесью</t>
  </si>
  <si>
    <t>6.6.2.</t>
  </si>
  <si>
    <t>определение содержания фибриногена в плазме крови весовым методом</t>
  </si>
  <si>
    <t>Иммунологические исследования</t>
  </si>
  <si>
    <t>7.1.2.</t>
  </si>
  <si>
    <t>определение группы крови по системе АВ О с использованием стандартных сыворотокили перекрестным способом в венозной крови</t>
  </si>
  <si>
    <t>7.2.</t>
  </si>
  <si>
    <t>определение группы крови и резус-фактора с использованием цоликлонов</t>
  </si>
  <si>
    <t>7.4.</t>
  </si>
  <si>
    <t>определение неполных резус-антител методом конглютинации с применением желатина</t>
  </si>
  <si>
    <t>8.17.</t>
  </si>
  <si>
    <t>Бактерологические исследования</t>
  </si>
  <si>
    <t>8.17.8.2.1.</t>
  </si>
  <si>
    <t>определение вирусных и бактериальных антигенов методом иммуноферментного анализа с полуавтоматизированным расчетом единичное исследование</t>
  </si>
  <si>
    <t>-</t>
  </si>
  <si>
    <t>8.17.8.3.1.</t>
  </si>
  <si>
    <t>определение вирусных и бактермальных антигенов методом иммуноферментного анализа с автоматизированным расчетом единичное исследование</t>
  </si>
  <si>
    <t>8.17.9.1.</t>
  </si>
  <si>
    <t>определение антител к вирусным и бактериальным антигенам методом иммуноферментного анализа с полуавтоматизированным расчетом единичное исследование</t>
  </si>
  <si>
    <t>8.17.9.2.</t>
  </si>
  <si>
    <t>определение антител к вирусным и бактериальным антигенам методом иммуноферментного анализа с полуавтоматизированным расчетом одно исследование в серии</t>
  </si>
  <si>
    <t>8.17.9.</t>
  </si>
  <si>
    <t>определение антител к вирусным и бактериальным антигенам методом иммуноферментного анализа с полуавтоматизированным расчетом:</t>
  </si>
  <si>
    <t>8.17.9.4.</t>
  </si>
  <si>
    <t>определение иммуноглобулинов одного класса к хламидия трахоматис с ручным расчетом коэффициента позитивности и титра антител</t>
  </si>
  <si>
    <t>8.17.11.1.</t>
  </si>
  <si>
    <t>микрореакция преципитации с кардиолипиновым антигеном с инактивированной нативной сывороткой крови-качественный метод (единичное исследование)</t>
  </si>
  <si>
    <t>8.17.11.3.</t>
  </si>
  <si>
    <t>микрореакция преципитации с кардиолипиновым антигеном с инактивированной сывороткой крови - количественный метод</t>
  </si>
  <si>
    <t>5.2.</t>
  </si>
  <si>
    <t>Биохимические исследования</t>
  </si>
  <si>
    <t>5.2.1.</t>
  </si>
  <si>
    <t>определение общего белка сыворотки крови</t>
  </si>
  <si>
    <t>5.2.2.</t>
  </si>
  <si>
    <t>определение альбумина сыворотки крови</t>
  </si>
  <si>
    <t>5.2.3.</t>
  </si>
  <si>
    <t>тимоловая проба</t>
  </si>
  <si>
    <t>5.2.4.1.</t>
  </si>
  <si>
    <t>определение мочевины сыворотки крови конечно-точечным ферментативным методом</t>
  </si>
  <si>
    <t>5.2.5.2.</t>
  </si>
  <si>
    <t>определение креатинина сыворотки крови по реакции Яффе кинетическим методом</t>
  </si>
  <si>
    <t>5.2.6.</t>
  </si>
  <si>
    <t>определение глюкозы в сыворотке крови ферментативным методом</t>
  </si>
  <si>
    <t>5.2.9.</t>
  </si>
  <si>
    <t>определение холестерина альфа-липопротеинов после осаждения пре-бета- и бета-липопротеинов с расчетом коэффециента атерогенности</t>
  </si>
  <si>
    <t>5.2.10.</t>
  </si>
  <si>
    <t>определение общего холестерина сыворотки крови ферментативным методом</t>
  </si>
  <si>
    <t>5.2.11.</t>
  </si>
  <si>
    <t>определение триацилглицеринов в сыворотке крови ферментативным методом</t>
  </si>
  <si>
    <t>5.2.12.</t>
  </si>
  <si>
    <t>определение билирубина и его фракций в сыворотке крови методом Йендрашева-Клеггорн-Грофа</t>
  </si>
  <si>
    <t>5.2.13.</t>
  </si>
  <si>
    <t>определение калия в сыворотке крови фотометрическим методом</t>
  </si>
  <si>
    <t>5.2.14.</t>
  </si>
  <si>
    <t>определение натрия в сыворотке крови фотометрическим методом</t>
  </si>
  <si>
    <t>5.2.15.</t>
  </si>
  <si>
    <t>определение хлора в сыворотке крови фотометрическим методом</t>
  </si>
  <si>
    <t>5.2.16.</t>
  </si>
  <si>
    <t>определение железа в сыворотке крови феррозиновым методом</t>
  </si>
  <si>
    <t>5.2.19.1.</t>
  </si>
  <si>
    <t>определение общего кальция в сыворотке крови с орто-крезол-фталеиновым комплексом</t>
  </si>
  <si>
    <t>5.2.20.2.</t>
  </si>
  <si>
    <t>определение активности альфа-амилазы в сыворотке крови кинетическим методом</t>
  </si>
  <si>
    <t>5.2.21.2</t>
  </si>
  <si>
    <t>определение активности аспартат аминотрансферазы в сыворотке крови кинетическим методом</t>
  </si>
  <si>
    <t>5.2.22.2.</t>
  </si>
  <si>
    <t>определение активности аланин аминотрансферазы в сыворотке крови кинетическим методом</t>
  </si>
  <si>
    <t>5.2.23.</t>
  </si>
  <si>
    <t>определение активности лактатдегидрогеназы в сыворотке крови кинетическим методом</t>
  </si>
  <si>
    <t>5.2.25.</t>
  </si>
  <si>
    <t>определение активности щелочной фосфатазы в сыворотке крови кинетическим методом</t>
  </si>
  <si>
    <t>5.2.26.</t>
  </si>
  <si>
    <t>определение активности креатинфосфокиназы кинетическим методом</t>
  </si>
  <si>
    <t>5.5.2.</t>
  </si>
  <si>
    <t>определение калия, натрия и хлора посредством автоматических анализаторов</t>
  </si>
  <si>
    <t>5.8.</t>
  </si>
  <si>
    <t>электрофоретические исследования в сыворотке крови на пленках из ацетата целлюлозы и на агарозных гелях</t>
  </si>
  <si>
    <r>
      <t>Гематологические исследования</t>
    </r>
    <r>
      <rPr>
        <b/>
        <sz val="12"/>
        <rFont val="Times New Roman"/>
        <family val="1"/>
      </rPr>
      <t>:</t>
    </r>
  </si>
  <si>
    <t>3.26.</t>
  </si>
  <si>
    <r>
      <t>Исследования с использованием гематологических анализаторов</t>
    </r>
    <r>
      <rPr>
        <b/>
        <sz val="12"/>
        <rFont val="Times New Roman"/>
        <family val="1"/>
      </rPr>
      <t>:</t>
    </r>
  </si>
  <si>
    <t>3.26.3.</t>
  </si>
  <si>
    <t>автоматических, с дифференцировкой лейкоцитарной формулы</t>
  </si>
  <si>
    <t>Бактериологические исследования:</t>
  </si>
  <si>
    <t>8.7.</t>
  </si>
  <si>
    <t>Исследование отделяемого половых органов на гонококки без забора материала в лаборатории:</t>
  </si>
  <si>
    <t>8.7.1.</t>
  </si>
  <si>
    <t>микроскопия препаратов нативного материала:</t>
  </si>
  <si>
    <t>8.7.1.1.</t>
  </si>
  <si>
    <t>окрашенных по Грамму</t>
  </si>
  <si>
    <t>8.7.1.2.</t>
  </si>
  <si>
    <t>окрашенных метиленовым синим</t>
  </si>
  <si>
    <t>8.7.2.</t>
  </si>
  <si>
    <t>культуральное исследование:</t>
  </si>
  <si>
    <t>8.7.2.2.</t>
  </si>
  <si>
    <t>при выделении микроорганизмов с изучением морфологических свойств</t>
  </si>
  <si>
    <t>8.16.</t>
  </si>
  <si>
    <t>биохимическая идентификация микроорганизма до вида:</t>
  </si>
  <si>
    <t>8.16.2.</t>
  </si>
  <si>
    <t>идентификация урогенитальных микоплазм, определение обсемененности образца и чувствительности к антибиотикам с применением тест системы Mycoplasma IST без забора материала в лаборатории</t>
  </si>
  <si>
    <t>5.9.</t>
  </si>
  <si>
    <t xml:space="preserve">Определение гормонов </t>
  </si>
  <si>
    <t>5.9.1.</t>
  </si>
  <si>
    <t xml:space="preserve">определение гормонов иммуноферментным медотом: </t>
  </si>
  <si>
    <t>5.9.1.1.а</t>
  </si>
  <si>
    <t>методом иммуноферментного анализа с автоматизированным расчетом (Тироид ИФА-свободный-Т4)</t>
  </si>
  <si>
    <t>5.9.1.1.б</t>
  </si>
  <si>
    <t>методом иммуноферментного анализа с автоматизированным расчетом (Тироид ИФА-ТТГ)</t>
  </si>
  <si>
    <t>5.9.1.1.в</t>
  </si>
  <si>
    <t>методом иммуноферментного анализа с автоматизированным расчетом (ОнкоИФА-общий ПСА)</t>
  </si>
  <si>
    <t xml:space="preserve">Прейскурант цен на медосмотры, оказываемые в Сморгонской ЦРБ </t>
  </si>
  <si>
    <t>Медосмотр для выезда за границу для женщины до 30 лет</t>
  </si>
  <si>
    <t>Медосмотр для выезда за границу для женщины от 30 до 40 лет</t>
  </si>
  <si>
    <t>Медосмотр для выезда за границу для женщины после 40 лет</t>
  </si>
  <si>
    <t>Медосмотр для выезда за границу для мужчины до 30 лет</t>
  </si>
  <si>
    <t>Медосмотр для выезда за границу для мужчины от 30 до 40  лет</t>
  </si>
  <si>
    <t>Медосмотр для выезда за границу для мужчины после 40 лет</t>
  </si>
  <si>
    <t>Медосмотр на право пользования оружием женщине до 30 лет</t>
  </si>
  <si>
    <t>Медосмотр на право пользования оружием женщине от 30 до 40 лет</t>
  </si>
  <si>
    <t>Медосмотр на право пользования оружием женщине после 40 лет</t>
  </si>
  <si>
    <t>Медосмотр на право пользования оружием мужчине до 30 лет</t>
  </si>
  <si>
    <t>Медосмотр на право пользования оружием мужчине от 30 до 40 лет</t>
  </si>
  <si>
    <t>Медосмотр на право пользования оружием мужчине после 40 лет</t>
  </si>
  <si>
    <t>Медосмотр при устройстве на работу без вредных факторов женщине до 30 лет</t>
  </si>
  <si>
    <t>Медосмотр при устройстве на работу без вредных факторов женщине от 30 до 40 лет</t>
  </si>
  <si>
    <t>Медосмотр при устройстве на работу без вредных факторов женщине после 40 лет</t>
  </si>
  <si>
    <t>Медосмотр при устройстве на работу без вредных факторов мужчине до 30 лет</t>
  </si>
  <si>
    <t>Медосмотр при устройстве на работу без вредных факторов мужчине от 30 до 40 лет</t>
  </si>
  <si>
    <t>Медосмотр при устройстве на работу без вредных факторов мужчине после 40 лет</t>
  </si>
  <si>
    <t>Если на работе имеются вредные факторы, то в  медосмотр дополнительно должны быть включены осмотры врачей и исследования в соответствие с вредностью (постановление Министерства здравоохранения Республики Беларусь Республики Беларусь от 28 апреля 2010 г. №47).</t>
  </si>
  <si>
    <t>Медосмотр на посещение бассейна</t>
  </si>
  <si>
    <t>Медосмотр при заселении в общежитие</t>
  </si>
  <si>
    <t>Освидетельствование водительского состава на право управления автотранспортом женщине</t>
  </si>
  <si>
    <t>Освидетельствование водительского состава на право управления автотранспортом мужчине</t>
  </si>
  <si>
    <t>по наркологии</t>
  </si>
  <si>
    <t xml:space="preserve">тариф </t>
  </si>
  <si>
    <t>ст-ть</t>
  </si>
  <si>
    <t>21</t>
  </si>
  <si>
    <t>Лечение психических и поведенческих расстройств вследствие потребления психоаактивных веществ</t>
  </si>
  <si>
    <t>21.1</t>
  </si>
  <si>
    <t>Первичный прием</t>
  </si>
  <si>
    <t>21.1.1</t>
  </si>
  <si>
    <t>Оказание социально-психологической помощи родственникам больного наркологического профиля (по желанию) врачом-наркологом</t>
  </si>
  <si>
    <t>21.1.2</t>
  </si>
  <si>
    <t>Оказание социально-психологической помощи родственникам больного наркологического профиля (по желанию) психологом</t>
  </si>
  <si>
    <t>21.2</t>
  </si>
  <si>
    <t>Лечение синдрома отмена алкоголя:</t>
  </si>
  <si>
    <t>21.2.1</t>
  </si>
  <si>
    <t>Лечение синдрома отмены алкоголя (медикаментозное)</t>
  </si>
  <si>
    <t>курс</t>
  </si>
  <si>
    <t>21.2.2</t>
  </si>
  <si>
    <t>Противорецедивная (медикаментозная) терапия синдрома зависимости от алкоголя с применением сенсибилизирующих и (или) психотропных средств</t>
  </si>
  <si>
    <t>21.2.3</t>
  </si>
  <si>
    <t>Лечение синдрома алкогольной зависимости эмоционально-стресспсихотерапией по методу А.Р. Довженко</t>
  </si>
  <si>
    <t>сеанс</t>
  </si>
  <si>
    <t>21.2.4</t>
  </si>
  <si>
    <t>Усиление психотерапевтического "кода" по методу А.Р. Довженко</t>
  </si>
  <si>
    <t>21.2.5</t>
  </si>
  <si>
    <t>Снятие психотерапевтического "кода" по методу А.Р. Довженко</t>
  </si>
  <si>
    <t>21.2.6</t>
  </si>
  <si>
    <t>Имплантация препарата "Эспераль"</t>
  </si>
  <si>
    <t>21.2.7</t>
  </si>
  <si>
    <t>Внутривенное введение препаратов ("дисульфирам", плацебо)</t>
  </si>
  <si>
    <t>21.3</t>
  </si>
  <si>
    <t>Лечение синдрома зависимости от наркотических веществ:</t>
  </si>
  <si>
    <t>21.3.1</t>
  </si>
  <si>
    <t>Лечение синдрома отмены наркотических веществ медикаментозным методом</t>
  </si>
  <si>
    <t>21.3.2</t>
  </si>
  <si>
    <t>Противорецедивное, поддерживающее лечение зависимости от наркотических веществ</t>
  </si>
  <si>
    <t>21.4</t>
  </si>
  <si>
    <t>Лечение табакокурения:</t>
  </si>
  <si>
    <t>21.4.1</t>
  </si>
  <si>
    <t>Лечение табакокурения с применением медикаментозных средств</t>
  </si>
  <si>
    <t>21.4.2</t>
  </si>
  <si>
    <t>Лечение табакокурения эмоционально-стресспсихотерапией по методу А.Р. Довженко</t>
  </si>
  <si>
    <t>21.5</t>
  </si>
  <si>
    <t>Медицинские манипуляции для больных наркологического профиля:</t>
  </si>
  <si>
    <t>21.5.1</t>
  </si>
  <si>
    <t>Инъекция внутривенная для больных наркологического профиля</t>
  </si>
  <si>
    <t>процедура</t>
  </si>
  <si>
    <t>21.5.2</t>
  </si>
  <si>
    <t>Внутримышечная или подкожная инъекция для больных наркологического профиля</t>
  </si>
  <si>
    <t>21.5.3</t>
  </si>
  <si>
    <t>Внутривенное капельное введение солевых растворов для больных наркологического профиля</t>
  </si>
  <si>
    <t>по офтальмологии</t>
  </si>
  <si>
    <t>ст-ть мат-ов</t>
  </si>
  <si>
    <t>Итого с окр</t>
  </si>
  <si>
    <t>Контактная коррекция зрения:</t>
  </si>
  <si>
    <t>2.1.</t>
  </si>
  <si>
    <t>Подбор контактных линз (первичный)</t>
  </si>
  <si>
    <t>2.2.</t>
  </si>
  <si>
    <t>Подбор контактных линз (повторный)</t>
  </si>
  <si>
    <t>Исследование полей зрения (периметрия)</t>
  </si>
  <si>
    <t>3.6.</t>
  </si>
  <si>
    <t>Измерение внутриглазного давления (тонометрия)</t>
  </si>
  <si>
    <t>Биомикроскопия глазного дна</t>
  </si>
  <si>
    <t>Прейскурант цен на платные медицинские услуги, осуществляемые в Сморгонской ЦРБ</t>
  </si>
  <si>
    <t>по психотерапии</t>
  </si>
  <si>
    <t>Ст-ть</t>
  </si>
  <si>
    <t>Тариф с метер-ми</t>
  </si>
  <si>
    <t>1</t>
  </si>
  <si>
    <t>Первичный прием врача-психотерапевта (взрослый)</t>
  </si>
  <si>
    <t>2</t>
  </si>
  <si>
    <t>Повторный прием врача-психотерапевта (взрослый)</t>
  </si>
  <si>
    <t>Сеанс индивидуальной психотерапии невротических, психосоматических и поведенческих расстройств</t>
  </si>
  <si>
    <t>Сеанс коллективно-групповой психотерапии невротических, поведенческих и психосоматических расстройств</t>
  </si>
  <si>
    <t>Сеанс коллективно-групповой психотерапии (эмоционально-стрессовая психотерапия, пневмокатарсис)</t>
  </si>
  <si>
    <t>6</t>
  </si>
  <si>
    <t>Сеанс комплексной индивидуальной терапии невротических, психосоматических и поведенческих расстройств с сочетанным применением психотерапии и других методик: аппаратные психотехнологии, музыкотерапия, ароматерапия и другие</t>
  </si>
  <si>
    <t>7</t>
  </si>
  <si>
    <t>Сеанс индивидуальной психотерапии зависимостей (алкогольной, никотиновой, пищевой, игровой и других)</t>
  </si>
  <si>
    <t>8</t>
  </si>
  <si>
    <t>Сеанс коллективно-групповой эмоционально-стрессовой психотерапии зависимостей (алкогольной, никотиновой, пищевой, игровой и других)</t>
  </si>
  <si>
    <t>10</t>
  </si>
  <si>
    <t>Сеанс индивидуальной комплексной терапии зависимостей с сочетанным применением психотерапии и других методик: аппаратных психотехнологий, иглорефлексотерапии и других</t>
  </si>
  <si>
    <t>11</t>
  </si>
  <si>
    <t>Сеанс семейной психотерапии</t>
  </si>
  <si>
    <t>12</t>
  </si>
  <si>
    <t>Оказание психотерапевтической помощи гражданам анонимно</t>
  </si>
  <si>
    <t>для детей</t>
  </si>
  <si>
    <t>Первичный прием врача-психотерапевта (детский)</t>
  </si>
  <si>
    <t>Повторный прием врача-психотерапевта (детский)</t>
  </si>
  <si>
    <t>Сеанс групповой поведенческой психотерапии в родительских группах (тренинг: детско-родительских и других отношений)</t>
  </si>
  <si>
    <t>Сеанс индивидуальной психотерапии зависимостей (алкогольной, никотиновой, компьютерной и других) и аддиктивного поведения у подростков</t>
  </si>
  <si>
    <t>Сеанс коллективно-групповой психотерапии зависимостей (алкогольной, никотиновой, компьютерной и других) и аддиктивного поведения у подростков</t>
  </si>
  <si>
    <t>9</t>
  </si>
  <si>
    <t>по рентгенографии</t>
  </si>
  <si>
    <t>1.1.1.2.1.</t>
  </si>
  <si>
    <t xml:space="preserve">Рентгенография (обзорная) грудной полости в одной проекции </t>
  </si>
  <si>
    <t>1.1.1.2.2.</t>
  </si>
  <si>
    <t xml:space="preserve">Рентгенография (обзорная) грудной полости в двух проекциях </t>
  </si>
  <si>
    <t>отделением диагностики</t>
  </si>
  <si>
    <t>Исследования на черно-белых ультразвуковых аппаратах</t>
  </si>
  <si>
    <t>Ультразвуковое исследование органов брюшной полости:</t>
  </si>
  <si>
    <t>3.1.1.3.</t>
  </si>
  <si>
    <t>Печень, желчный пузырь без определения функции</t>
  </si>
  <si>
    <t>3.1.2.3.</t>
  </si>
  <si>
    <t>Печень, желчный пузырь с определением функции</t>
  </si>
  <si>
    <t>3.1.3.3.</t>
  </si>
  <si>
    <t>Поджелудочная железа</t>
  </si>
  <si>
    <t>3.1.5.3.</t>
  </si>
  <si>
    <t>Селезенка</t>
  </si>
  <si>
    <t>3.1.6.3.</t>
  </si>
  <si>
    <t xml:space="preserve">Кишечник без заполнения жидкостью </t>
  </si>
  <si>
    <t>3.1.7.3.</t>
  </si>
  <si>
    <t>Желудок с заполнением жидкостью</t>
  </si>
  <si>
    <t>Ультразвуковое исследование органов мочеполовой системы:</t>
  </si>
  <si>
    <t>3.2.1.3.</t>
  </si>
  <si>
    <t>Почки и надпочечники</t>
  </si>
  <si>
    <t>3.2.2.3.</t>
  </si>
  <si>
    <t>Мочевой пузырь</t>
  </si>
  <si>
    <t>3.2.3.3.</t>
  </si>
  <si>
    <t>Мочевой пузырь с определением остаточной мочи</t>
  </si>
  <si>
    <t>3.2.4.3.</t>
  </si>
  <si>
    <t>Почки, надпочечники и мочевой пузырь</t>
  </si>
  <si>
    <t>3.2.5.3.</t>
  </si>
  <si>
    <t>Почки, надпочечники и мочевой пузырь с определением остаточной мочи</t>
  </si>
  <si>
    <t>3.2.6.3.</t>
  </si>
  <si>
    <t>Предстательная железа с мочевым пузырем и определением остаточной мочи (трансабдоминально)</t>
  </si>
  <si>
    <t>3.2.8.3.</t>
  </si>
  <si>
    <t>Мошонка</t>
  </si>
  <si>
    <t>3.2.9.3.</t>
  </si>
  <si>
    <t xml:space="preserve">Половой член </t>
  </si>
  <si>
    <t>3.2.10.3.</t>
  </si>
  <si>
    <t>Матка и придатки с мочевым пузырем (трансабдоминально)</t>
  </si>
  <si>
    <t>3.2.11.3.</t>
  </si>
  <si>
    <t>Матка и придатки (трансвагинально)</t>
  </si>
  <si>
    <t>3.2.12.3.</t>
  </si>
  <si>
    <t>Плод в 1 триместре до 11 недель беременности</t>
  </si>
  <si>
    <t>3.2.13.3.</t>
  </si>
  <si>
    <t>Плод в 1 триместре с 11 до 14 недель беременности</t>
  </si>
  <si>
    <t>3.2.14.3.</t>
  </si>
  <si>
    <t>Плод в 2 и 3 триместрах беременности</t>
  </si>
  <si>
    <t>3.2.15.3.</t>
  </si>
  <si>
    <t>Плод в 1 триместре с 11 до 14 недель беременности или в 2 или 3 триместрах беременности при наличии пороков плода</t>
  </si>
  <si>
    <t>3.2.16.3.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</si>
  <si>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</si>
  <si>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3.2.17.3.</t>
  </si>
  <si>
    <t>Предстательная железа (трансабдоминально)</t>
  </si>
  <si>
    <t>3.2.18.3.</t>
  </si>
  <si>
    <t xml:space="preserve">Почки и надпочечники, предстательная железа с мочевым пузырем и определением остаточной мочи (трансабдоминально) </t>
  </si>
  <si>
    <t>Ультразвуковое исследование других органов:</t>
  </si>
  <si>
    <t>3.3.1.3.</t>
  </si>
  <si>
    <t>Щитовидная железа с лимфатическими поверхностными узлами</t>
  </si>
  <si>
    <t>3.3.2.3.</t>
  </si>
  <si>
    <t>Молочные железы с лимфатическими поверхностными узлами</t>
  </si>
  <si>
    <t>3.3.3.3.</t>
  </si>
  <si>
    <t>Слюнные железы (или подчелюстные или околоушные)</t>
  </si>
  <si>
    <t>3.3.4.3.</t>
  </si>
  <si>
    <t>Мягкие ткани</t>
  </si>
  <si>
    <t>3.3.5.3.</t>
  </si>
  <si>
    <t>Суставы непарные</t>
  </si>
  <si>
    <t>3.3.6.3.</t>
  </si>
  <si>
    <t>Суставы парные</t>
  </si>
  <si>
    <t>3.3.7.3.</t>
  </si>
  <si>
    <t xml:space="preserve">Глазные орбиты </t>
  </si>
  <si>
    <t>3.3.8.3.</t>
  </si>
  <si>
    <t xml:space="preserve">Головной мозг новорожденного </t>
  </si>
  <si>
    <t>3.3.9.3.</t>
  </si>
  <si>
    <t>Внутренние органы новорожденного</t>
  </si>
  <si>
    <t>3.3.10.3.</t>
  </si>
  <si>
    <t>Плевральная полость</t>
  </si>
  <si>
    <t>3.3.11.3.</t>
  </si>
  <si>
    <t>Лимфатические узлы (одна область с обеих сторон)</t>
  </si>
  <si>
    <t>3.3.12.3.</t>
  </si>
  <si>
    <t xml:space="preserve">Мышцы (одна группа с обеих сторон) </t>
  </si>
  <si>
    <t>3.4.7.3.</t>
  </si>
  <si>
    <t>Биофизический профиль плода</t>
  </si>
  <si>
    <t>3.4.9.</t>
  </si>
  <si>
    <t>Эхокардиография (М+В режим)</t>
  </si>
  <si>
    <t>Ультразвуковые исследования на цветных ультразвуковых аппаратах с доплером (аналоговые и с количесвом цифровых каналов менее 512)</t>
  </si>
  <si>
    <t xml:space="preserve">Ультразвуковое исследование органов брюшной полости: </t>
  </si>
  <si>
    <t>3.1.1.2.</t>
  </si>
  <si>
    <t>3.1.2.2.</t>
  </si>
  <si>
    <t>3.1.3.2.</t>
  </si>
  <si>
    <t>Поджеледучная железа</t>
  </si>
  <si>
    <t>3.1.5.2.</t>
  </si>
  <si>
    <t>3.1.6.2.</t>
  </si>
  <si>
    <t>Кишечник без заполнения жидкостью</t>
  </si>
  <si>
    <t>3.1.7.2.</t>
  </si>
  <si>
    <t>3.2.1.2.</t>
  </si>
  <si>
    <t>3.2.2.2.</t>
  </si>
  <si>
    <t>3.2.3.2.</t>
  </si>
  <si>
    <t>3.2.4.2.</t>
  </si>
  <si>
    <t>3.2.5.2.</t>
  </si>
  <si>
    <t>3.2.6.2.</t>
  </si>
  <si>
    <t>Предстательная железа с мочевым пузырем и определеним остаточной мочи (трансабдоминально)</t>
  </si>
  <si>
    <t>3.2.8.2.</t>
  </si>
  <si>
    <t>3.2.9.2.</t>
  </si>
  <si>
    <t>Половой член</t>
  </si>
  <si>
    <t>3.2.10.2.</t>
  </si>
  <si>
    <t>3.2.11.2.</t>
  </si>
  <si>
    <t>3.2.12.2.</t>
  </si>
  <si>
    <t>3.2.13.2.</t>
  </si>
  <si>
    <t>3.2.14.2.</t>
  </si>
  <si>
    <t>Плод во 2 или 3 триместрах беременности</t>
  </si>
  <si>
    <t>3.2.15.2.</t>
  </si>
  <si>
    <t>3.2.16.2.</t>
  </si>
  <si>
    <t>Органы брюшной полости и почки 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</si>
  <si>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3.2.17.2.</t>
  </si>
  <si>
    <t>3.2.18.2.</t>
  </si>
  <si>
    <t>Ультразвуковые исследования других органов:</t>
  </si>
  <si>
    <t>3.3.1.2.</t>
  </si>
  <si>
    <t>3.3.2.2.</t>
  </si>
  <si>
    <t>3.3.3.2.</t>
  </si>
  <si>
    <t>3.3.4.2.</t>
  </si>
  <si>
    <t>3.3.5.2.</t>
  </si>
  <si>
    <t>3.3.6.2.</t>
  </si>
  <si>
    <t>3.3.7.2.</t>
  </si>
  <si>
    <t>3.3.8.2.</t>
  </si>
  <si>
    <t>3.3.9.2.</t>
  </si>
  <si>
    <t>3.3.10.2.</t>
  </si>
  <si>
    <t>3.3.11.2.</t>
  </si>
  <si>
    <t>3.3.12.2.</t>
  </si>
  <si>
    <t>3.4.7.2.</t>
  </si>
  <si>
    <t>3.4.10.2.</t>
  </si>
  <si>
    <t>Эхокардиография (М+В режим+доплер+цветное картирование)</t>
  </si>
  <si>
    <t>Функциональная диагностика</t>
  </si>
  <si>
    <t>5.1.1.1.</t>
  </si>
  <si>
    <t xml:space="preserve">Электрокардиограмма в 12-ти отведениях без функциональных проб </t>
  </si>
  <si>
    <t>5.1.1.2.</t>
  </si>
  <si>
    <t xml:space="preserve">Электрокардиограмма в 12-ти отведениях с функциональными пробами (за одну проб) </t>
  </si>
  <si>
    <t>5.2.3.1.</t>
  </si>
  <si>
    <t>Рэоэнцефалография (2 симметричных участков) без проведения функциональных проб</t>
  </si>
  <si>
    <t>5.2.3.2.</t>
  </si>
  <si>
    <t>Проведение функциональной пробы при рэоэнцефалографии (2 симметричных участках) (за одну пробу)</t>
  </si>
  <si>
    <t>5.3.1.</t>
  </si>
  <si>
    <t xml:space="preserve">Исследование функции внешнего дыхания без функциональных проб </t>
  </si>
  <si>
    <t>5.3.2.</t>
  </si>
  <si>
    <t xml:space="preserve">Проведение функциональной пробы при исследовании функции внешнего дыхания (за одну пробу) </t>
  </si>
  <si>
    <t>5.1.3.</t>
  </si>
  <si>
    <t>Электрокардиографическое исследование с дозированной физической нагрузкой (велоэргометрия, тредмилтест))</t>
  </si>
  <si>
    <t xml:space="preserve">Исследование центральной гемодинамики </t>
  </si>
  <si>
    <t>5.2.2.1.</t>
  </si>
  <si>
    <t xml:space="preserve">Рэовазография верхних или нижних конечностей (2 сегмента) без проведения функциональных проб </t>
  </si>
  <si>
    <t>5.2.2.2.</t>
  </si>
  <si>
    <t>Проведение функциональной пробы при реовазографии (РВГ) верхних или нижних конечностей (2 сегмента) за одну пробу</t>
  </si>
  <si>
    <t>5.1.2.1.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</si>
  <si>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</si>
  <si>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6.1.</t>
  </si>
  <si>
    <t>Эндоскопические диагностические исследования</t>
  </si>
  <si>
    <t>6.1.3.</t>
  </si>
  <si>
    <t>Эзофагогастродуоденоскопия на фиброэндоскопах</t>
  </si>
  <si>
    <t>Эзофагогастродуоденоскопия на фиброэндоскопах с исследованием на хеликобактериоз</t>
  </si>
  <si>
    <t>Итого с окр.</t>
  </si>
  <si>
    <t>Ультразвуковые исследования на цветных цифровых ультразвуковых аппаратах с наличием сложного программного обеспечения ( количество цифровых каналов более 512)</t>
  </si>
  <si>
    <t>3.1.1.1.</t>
  </si>
  <si>
    <t>3.1.2.1.</t>
  </si>
  <si>
    <t>3.1.3.1.</t>
  </si>
  <si>
    <t>3.1.5.1.</t>
  </si>
  <si>
    <t>3.1.6.1.</t>
  </si>
  <si>
    <t>3.1.7.1.</t>
  </si>
  <si>
    <t>3.2.1.1.</t>
  </si>
  <si>
    <t>3.2.2.1.</t>
  </si>
  <si>
    <t>3.2.3.1.</t>
  </si>
  <si>
    <t>3.2.4.1.</t>
  </si>
  <si>
    <t>3.2.5.1.</t>
  </si>
  <si>
    <t>3.2.6.1.</t>
  </si>
  <si>
    <t>3.2.8.1.</t>
  </si>
  <si>
    <t>3.2.9.1.</t>
  </si>
  <si>
    <t>3.2.10.1.</t>
  </si>
  <si>
    <t>3.2.11.1.</t>
  </si>
  <si>
    <t>3.2.12.1.</t>
  </si>
  <si>
    <t>3.2.13.1.</t>
  </si>
  <si>
    <t>3.2.14.1.</t>
  </si>
  <si>
    <t>3.2.15.1.</t>
  </si>
  <si>
    <t>3.2.16.1.</t>
  </si>
  <si>
    <t>3.2.17.1.</t>
  </si>
  <si>
    <t>3.2.18.1.</t>
  </si>
  <si>
    <t>3.3.1.1.</t>
  </si>
  <si>
    <t>3.3.2.1.</t>
  </si>
  <si>
    <t>3.3.3.1.</t>
  </si>
  <si>
    <t>3.3.4.1.</t>
  </si>
  <si>
    <t>3.3.5.1.</t>
  </si>
  <si>
    <t>3.3.6.1.</t>
  </si>
  <si>
    <t>3.3.7.1.</t>
  </si>
  <si>
    <t>3.3.8.1.</t>
  </si>
  <si>
    <t>3.3.9.1.</t>
  </si>
  <si>
    <t>3.3.10.1.</t>
  </si>
  <si>
    <t>3.3.11.1.</t>
  </si>
  <si>
    <t>3.3.12.1.</t>
  </si>
  <si>
    <t>3.4.7.1.</t>
  </si>
  <si>
    <t>3.4.10.1.</t>
  </si>
  <si>
    <t>5.6.1</t>
  </si>
  <si>
    <t>Динамическое исследование артериального давления при непрерывной суточной регистрации (стандартное)</t>
  </si>
  <si>
    <t>Ректосигмоколоноскопия</t>
  </si>
  <si>
    <t>Физиотерапия (массаж)</t>
  </si>
  <si>
    <t>Массаж  головы</t>
  </si>
  <si>
    <t>Массаж  лица</t>
  </si>
  <si>
    <t>Массаж  шеи</t>
  </si>
  <si>
    <t>Массаж  воротниковой зоны</t>
  </si>
  <si>
    <t>Массаж верхней конечности</t>
  </si>
  <si>
    <t>Массаж верхней конечности, надплечья</t>
  </si>
  <si>
    <t>Массаж 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</si>
  <si>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</si>
  <si>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</si>
  <si>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</si>
  <si>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 xml:space="preserve">Массаж области грудной клетки </t>
  </si>
  <si>
    <t>1.12</t>
  </si>
  <si>
    <t>Массаж спины</t>
  </si>
  <si>
    <t>1.13</t>
  </si>
  <si>
    <t>Массаж мышц передней брюшн. стенки</t>
  </si>
  <si>
    <t>1.14</t>
  </si>
  <si>
    <t>Массаж пояснично- крестцовой области</t>
  </si>
  <si>
    <t>1.15</t>
  </si>
  <si>
    <t>Сегмент. массаж пояснично-крестц.обл.</t>
  </si>
  <si>
    <t>1.16</t>
  </si>
  <si>
    <t>Массаж спины и поясницы</t>
  </si>
  <si>
    <t>1.17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</si>
</sst>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/m;@"/>
    <numFmt numFmtId="173" formatCode="d/m"/>
    <numFmt numFmtId="174" formatCode="0.0"/>
    <numFmt numFmtId="175" formatCode="0.000%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74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justify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1" fontId="2" fillId="0" borderId="6" xfId="0" applyNumberFormat="1" applyFont="1" applyBorder="1" applyAlignment="1">
      <alignment/>
    </xf>
    <xf numFmtId="9" fontId="2" fillId="0" borderId="0" xfId="0" applyNumberFormat="1" applyFont="1" applyBorder="1" applyAlignment="1">
      <alignment horizontal="left" vertical="center" wrapText="1"/>
    </xf>
    <xf numFmtId="9" fontId="0" fillId="0" borderId="0" xfId="0" applyNumberFormat="1" applyBorder="1" applyAlignment="1">
      <alignment/>
    </xf>
    <xf numFmtId="17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vertical="top"/>
    </xf>
    <xf numFmtId="1" fontId="5" fillId="0" borderId="0" xfId="0" applyNumberFormat="1" applyFont="1" applyBorder="1" applyAlignment="1">
      <alignment horizontal="center" vertical="top" wrapText="1"/>
    </xf>
    <xf numFmtId="174" fontId="0" fillId="0" borderId="0" xfId="0" applyNumberFormat="1" applyAlignment="1">
      <alignment/>
    </xf>
    <xf numFmtId="173" fontId="3" fillId="0" borderId="1" xfId="0" applyNumberFormat="1" applyFont="1" applyBorder="1" applyAlignment="1">
      <alignment/>
    </xf>
    <xf numFmtId="1" fontId="3" fillId="0" borderId="7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top" wrapText="1"/>
    </xf>
    <xf numFmtId="1" fontId="3" fillId="0" borderId="8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right" vertical="justify" wrapText="1"/>
    </xf>
    <xf numFmtId="0" fontId="2" fillId="0" borderId="1" xfId="0" applyFont="1" applyBorder="1" applyAlignment="1">
      <alignment horizontal="right" vertical="justify" wrapText="1"/>
    </xf>
    <xf numFmtId="0" fontId="2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center" wrapText="1" shrinkToFit="1"/>
    </xf>
    <xf numFmtId="0" fontId="0" fillId="0" borderId="0" xfId="0" applyBorder="1" applyAlignment="1">
      <alignment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7.375" style="0" customWidth="1"/>
    <col min="2" max="2" width="43.75390625" style="0" customWidth="1"/>
    <col min="3" max="3" width="11.875" style="0" customWidth="1"/>
    <col min="4" max="4" width="11.75390625" style="0" customWidth="1"/>
    <col min="5" max="5" width="13.375" style="0" customWidth="1"/>
    <col min="6" max="6" width="17.625" style="0" customWidth="1"/>
    <col min="7" max="7" width="10.375" style="0" customWidth="1"/>
  </cols>
  <sheetData>
    <row r="1" spans="1:7" ht="15.75">
      <c r="A1" s="146" t="s">
        <v>94</v>
      </c>
      <c r="B1" s="146"/>
      <c r="C1" s="146"/>
      <c r="D1" s="146"/>
      <c r="E1" s="146"/>
      <c r="F1" s="146"/>
      <c r="G1" s="13"/>
    </row>
    <row r="2" spans="1:7" ht="15.75" customHeight="1">
      <c r="A2" s="146" t="s">
        <v>95</v>
      </c>
      <c r="B2" s="146"/>
      <c r="C2" s="146"/>
      <c r="D2" s="146"/>
      <c r="E2" s="146"/>
      <c r="F2" s="146"/>
      <c r="G2" s="13"/>
    </row>
    <row r="3" spans="1:7" ht="15.75">
      <c r="A3" s="147" t="s">
        <v>96</v>
      </c>
      <c r="B3" s="147"/>
      <c r="C3" s="147"/>
      <c r="D3" s="147"/>
      <c r="E3" s="147"/>
      <c r="F3" s="147"/>
      <c r="G3" s="13"/>
    </row>
    <row r="4" spans="1:7" ht="18" customHeight="1">
      <c r="A4" s="141" t="s">
        <v>110</v>
      </c>
      <c r="B4" s="142" t="s">
        <v>111</v>
      </c>
      <c r="C4" s="144" t="s">
        <v>112</v>
      </c>
      <c r="D4" s="144" t="s">
        <v>113</v>
      </c>
      <c r="E4" s="86"/>
      <c r="F4" s="86"/>
      <c r="G4" s="14"/>
    </row>
    <row r="5" spans="1:7" ht="18" customHeight="1">
      <c r="A5" s="141"/>
      <c r="B5" s="143"/>
      <c r="C5" s="145"/>
      <c r="D5" s="145"/>
      <c r="E5" s="86"/>
      <c r="F5" s="86"/>
      <c r="G5" s="86"/>
    </row>
    <row r="6" spans="1:7" ht="19.5" customHeight="1">
      <c r="A6" s="87">
        <v>1</v>
      </c>
      <c r="B6" s="138" t="s">
        <v>859</v>
      </c>
      <c r="C6" s="139"/>
      <c r="D6" s="139"/>
      <c r="E6" s="139"/>
      <c r="F6" s="139"/>
      <c r="G6" s="86"/>
    </row>
    <row r="7" spans="1:8" ht="15.75">
      <c r="A7" s="90">
        <v>40179</v>
      </c>
      <c r="B7" s="40" t="s">
        <v>860</v>
      </c>
      <c r="C7" s="91" t="s">
        <v>93</v>
      </c>
      <c r="D7" s="187">
        <v>11700</v>
      </c>
      <c r="E7" s="92"/>
      <c r="F7" s="93"/>
      <c r="G7" s="88"/>
      <c r="H7" s="89"/>
    </row>
    <row r="8" spans="1:9" ht="15.75" customHeight="1">
      <c r="A8" s="90">
        <v>40210</v>
      </c>
      <c r="B8" s="40" t="s">
        <v>861</v>
      </c>
      <c r="C8" s="91" t="s">
        <v>93</v>
      </c>
      <c r="D8" s="187">
        <v>11700</v>
      </c>
      <c r="E8" s="92"/>
      <c r="F8" s="93"/>
      <c r="G8" s="93"/>
      <c r="H8" s="94"/>
      <c r="I8" s="95"/>
    </row>
    <row r="9" spans="1:9" ht="15.75" customHeight="1">
      <c r="A9" s="96">
        <v>40238</v>
      </c>
      <c r="B9" s="65" t="s">
        <v>862</v>
      </c>
      <c r="C9" s="6" t="s">
        <v>93</v>
      </c>
      <c r="D9" s="187">
        <v>11700</v>
      </c>
      <c r="E9" s="97"/>
      <c r="F9" s="93"/>
      <c r="G9" s="93"/>
      <c r="H9" s="94"/>
      <c r="I9" s="95"/>
    </row>
    <row r="10" spans="1:9" ht="16.5" customHeight="1">
      <c r="A10" s="96">
        <v>40269</v>
      </c>
      <c r="B10" s="65" t="s">
        <v>863</v>
      </c>
      <c r="C10" s="6" t="s">
        <v>93</v>
      </c>
      <c r="D10" s="187">
        <v>17600</v>
      </c>
      <c r="E10" s="97"/>
      <c r="F10" s="93"/>
      <c r="G10" s="93"/>
      <c r="H10" s="94"/>
      <c r="I10" s="95"/>
    </row>
    <row r="11" spans="1:9" ht="15.75" customHeight="1">
      <c r="A11" s="96">
        <v>40299</v>
      </c>
      <c r="B11" s="65" t="s">
        <v>864</v>
      </c>
      <c r="C11" s="6" t="s">
        <v>93</v>
      </c>
      <c r="D11" s="187">
        <v>17600</v>
      </c>
      <c r="E11" s="97"/>
      <c r="F11" s="93"/>
      <c r="G11" s="93"/>
      <c r="H11" s="94"/>
      <c r="I11" s="95"/>
    </row>
    <row r="12" spans="1:9" ht="15.75" customHeight="1">
      <c r="A12" s="96">
        <v>40330</v>
      </c>
      <c r="B12" s="65" t="s">
        <v>865</v>
      </c>
      <c r="C12" s="6" t="s">
        <v>93</v>
      </c>
      <c r="D12" s="187">
        <v>23500</v>
      </c>
      <c r="E12" s="97"/>
      <c r="F12" s="93"/>
      <c r="G12" s="93"/>
      <c r="H12" s="94"/>
      <c r="I12" s="95"/>
    </row>
    <row r="13" spans="1:9" ht="15.75" customHeight="1">
      <c r="A13" s="96">
        <v>40360</v>
      </c>
      <c r="B13" s="65" t="s">
        <v>866</v>
      </c>
      <c r="C13" s="6" t="s">
        <v>93</v>
      </c>
      <c r="D13" s="187">
        <v>11700</v>
      </c>
      <c r="E13" s="97"/>
      <c r="F13" s="93"/>
      <c r="G13" s="93"/>
      <c r="H13" s="94"/>
      <c r="I13" s="95"/>
    </row>
    <row r="14" spans="1:9" ht="15.75" customHeight="1">
      <c r="A14" s="96">
        <v>40391</v>
      </c>
      <c r="B14" s="65" t="s">
        <v>867</v>
      </c>
      <c r="C14" s="6" t="s">
        <v>93</v>
      </c>
      <c r="D14" s="187">
        <v>11700</v>
      </c>
      <c r="E14" s="97"/>
      <c r="F14" s="93"/>
      <c r="G14" s="93"/>
      <c r="H14" s="94"/>
      <c r="I14" s="95"/>
    </row>
    <row r="15" spans="1:9" ht="16.5" customHeight="1">
      <c r="A15" s="96">
        <v>40422</v>
      </c>
      <c r="B15" s="65" t="s">
        <v>868</v>
      </c>
      <c r="C15" s="6" t="s">
        <v>93</v>
      </c>
      <c r="D15" s="187">
        <v>11700</v>
      </c>
      <c r="E15" s="97"/>
      <c r="F15" s="93"/>
      <c r="G15" s="93"/>
      <c r="H15" s="94"/>
      <c r="I15" s="95"/>
    </row>
    <row r="16" spans="1:9" ht="16.5" customHeight="1">
      <c r="A16" s="96">
        <v>40452</v>
      </c>
      <c r="B16" s="65" t="s">
        <v>869</v>
      </c>
      <c r="C16" s="6" t="s">
        <v>93</v>
      </c>
      <c r="D16" s="187">
        <v>11700</v>
      </c>
      <c r="E16" s="97"/>
      <c r="F16" s="93"/>
      <c r="G16" s="93"/>
      <c r="H16" s="94"/>
      <c r="I16" s="95"/>
    </row>
    <row r="17" spans="1:9" ht="16.5" customHeight="1">
      <c r="A17" s="96">
        <v>40483</v>
      </c>
      <c r="B17" s="65" t="s">
        <v>870</v>
      </c>
      <c r="C17" s="6" t="s">
        <v>93</v>
      </c>
      <c r="D17" s="187">
        <v>29400</v>
      </c>
      <c r="E17" s="97"/>
      <c r="F17" s="93"/>
      <c r="G17" s="93"/>
      <c r="H17" s="94"/>
      <c r="I17" s="95"/>
    </row>
    <row r="18" spans="1:9" ht="16.5" customHeight="1">
      <c r="A18" s="64" t="s">
        <v>871</v>
      </c>
      <c r="B18" s="65" t="s">
        <v>872</v>
      </c>
      <c r="C18" s="6" t="s">
        <v>93</v>
      </c>
      <c r="D18" s="187">
        <v>17600</v>
      </c>
      <c r="E18" s="97"/>
      <c r="F18" s="93"/>
      <c r="G18" s="93"/>
      <c r="H18" s="94"/>
      <c r="I18" s="95"/>
    </row>
    <row r="19" spans="1:9" ht="16.5" customHeight="1">
      <c r="A19" s="64" t="s">
        <v>873</v>
      </c>
      <c r="B19" s="65" t="s">
        <v>874</v>
      </c>
      <c r="C19" s="6" t="s">
        <v>93</v>
      </c>
      <c r="D19" s="187">
        <v>11700</v>
      </c>
      <c r="E19" s="97"/>
      <c r="F19" s="93"/>
      <c r="G19" s="93"/>
      <c r="H19" s="94"/>
      <c r="I19" s="95"/>
    </row>
    <row r="20" spans="1:9" ht="16.5" customHeight="1">
      <c r="A20" s="64" t="s">
        <v>875</v>
      </c>
      <c r="B20" s="65" t="s">
        <v>876</v>
      </c>
      <c r="C20" s="6" t="s">
        <v>93</v>
      </c>
      <c r="D20" s="187">
        <v>11700</v>
      </c>
      <c r="E20" s="97"/>
      <c r="F20" s="93"/>
      <c r="G20" s="93"/>
      <c r="H20" s="94"/>
      <c r="I20" s="95"/>
    </row>
    <row r="21" spans="1:9" ht="16.5" customHeight="1">
      <c r="A21" s="64" t="s">
        <v>877</v>
      </c>
      <c r="B21" s="98" t="s">
        <v>878</v>
      </c>
      <c r="C21" s="6" t="s">
        <v>93</v>
      </c>
      <c r="D21" s="187">
        <v>17600</v>
      </c>
      <c r="E21" s="97"/>
      <c r="F21" s="93"/>
      <c r="G21" s="93"/>
      <c r="H21" s="94"/>
      <c r="I21" s="95"/>
    </row>
    <row r="22" spans="1:9" ht="15.75" customHeight="1">
      <c r="A22" s="64" t="s">
        <v>879</v>
      </c>
      <c r="B22" s="65" t="s">
        <v>880</v>
      </c>
      <c r="C22" s="6" t="s">
        <v>93</v>
      </c>
      <c r="D22" s="187">
        <v>23500</v>
      </c>
      <c r="E22" s="97"/>
      <c r="F22" s="93"/>
      <c r="G22" s="93"/>
      <c r="H22" s="94"/>
      <c r="I22" s="95"/>
    </row>
    <row r="23" spans="1:9" ht="15" customHeight="1">
      <c r="A23" s="64" t="s">
        <v>881</v>
      </c>
      <c r="B23" s="65" t="s">
        <v>0</v>
      </c>
      <c r="C23" s="6" t="s">
        <v>93</v>
      </c>
      <c r="D23" s="187">
        <v>23500</v>
      </c>
      <c r="E23" s="97"/>
      <c r="F23" s="93"/>
      <c r="G23" s="93"/>
      <c r="H23" s="94"/>
      <c r="I23" s="95"/>
    </row>
    <row r="24" spans="1:9" ht="16.5" customHeight="1">
      <c r="A24" s="64" t="s">
        <v>1</v>
      </c>
      <c r="B24" s="65" t="s">
        <v>2</v>
      </c>
      <c r="C24" s="6" t="s">
        <v>93</v>
      </c>
      <c r="D24" s="187">
        <v>35200</v>
      </c>
      <c r="E24" s="97"/>
      <c r="F24" s="93"/>
      <c r="G24" s="93"/>
      <c r="H24" s="94"/>
      <c r="I24" s="95"/>
    </row>
    <row r="25" spans="1:9" ht="15.75" customHeight="1">
      <c r="A25" s="64" t="s">
        <v>3</v>
      </c>
      <c r="B25" s="65" t="s">
        <v>4</v>
      </c>
      <c r="C25" s="6" t="s">
        <v>93</v>
      </c>
      <c r="D25" s="187">
        <v>29400</v>
      </c>
      <c r="E25" s="97"/>
      <c r="F25" s="93"/>
      <c r="G25" s="93"/>
      <c r="H25" s="94"/>
      <c r="I25" s="95"/>
    </row>
    <row r="26" spans="1:9" ht="16.5" customHeight="1">
      <c r="A26" s="64" t="s">
        <v>5</v>
      </c>
      <c r="B26" s="65" t="s">
        <v>6</v>
      </c>
      <c r="C26" s="6" t="s">
        <v>93</v>
      </c>
      <c r="D26" s="187">
        <v>17600</v>
      </c>
      <c r="E26" s="97"/>
      <c r="F26" s="93"/>
      <c r="G26" s="93"/>
      <c r="H26" s="94"/>
      <c r="I26" s="95"/>
    </row>
    <row r="27" spans="1:9" ht="15.75" customHeight="1">
      <c r="A27" s="64" t="s">
        <v>7</v>
      </c>
      <c r="B27" s="65" t="s">
        <v>8</v>
      </c>
      <c r="C27" s="6" t="s">
        <v>93</v>
      </c>
      <c r="D27" s="187">
        <v>23500</v>
      </c>
      <c r="E27" s="97"/>
      <c r="F27" s="93"/>
      <c r="G27" s="93"/>
      <c r="H27" s="94"/>
      <c r="I27" s="95"/>
    </row>
    <row r="28" spans="1:9" ht="15.75" customHeight="1">
      <c r="A28" s="64" t="s">
        <v>9</v>
      </c>
      <c r="B28" s="65" t="s">
        <v>10</v>
      </c>
      <c r="C28" s="6" t="s">
        <v>93</v>
      </c>
      <c r="D28" s="187">
        <v>11700</v>
      </c>
      <c r="E28" s="97"/>
      <c r="F28" s="93"/>
      <c r="G28" s="93"/>
      <c r="H28" s="94"/>
      <c r="I28" s="95"/>
    </row>
    <row r="29" spans="1:9" ht="15.75" customHeight="1">
      <c r="A29" s="64" t="s">
        <v>11</v>
      </c>
      <c r="B29" s="65" t="s">
        <v>12</v>
      </c>
      <c r="C29" s="6" t="s">
        <v>93</v>
      </c>
      <c r="D29" s="187">
        <v>11700</v>
      </c>
      <c r="E29" s="97"/>
      <c r="F29" s="93"/>
      <c r="G29" s="93"/>
      <c r="H29" s="94"/>
      <c r="I29" s="95"/>
    </row>
    <row r="30" spans="1:9" ht="15.75" customHeight="1">
      <c r="A30" s="64" t="s">
        <v>13</v>
      </c>
      <c r="B30" s="65" t="s">
        <v>14</v>
      </c>
      <c r="C30" s="6" t="s">
        <v>93</v>
      </c>
      <c r="D30" s="187">
        <v>11700</v>
      </c>
      <c r="E30" s="97"/>
      <c r="F30" s="93"/>
      <c r="G30" s="93"/>
      <c r="H30" s="94"/>
      <c r="I30" s="95"/>
    </row>
    <row r="31" spans="1:9" ht="16.5" customHeight="1">
      <c r="A31" s="64" t="s">
        <v>15</v>
      </c>
      <c r="B31" s="65" t="s">
        <v>16</v>
      </c>
      <c r="C31" s="6" t="s">
        <v>93</v>
      </c>
      <c r="D31" s="187">
        <v>11700</v>
      </c>
      <c r="E31" s="97"/>
      <c r="F31" s="93"/>
      <c r="G31" s="93"/>
      <c r="H31" s="94"/>
      <c r="I31" s="95"/>
    </row>
    <row r="32" spans="1:9" ht="17.25" customHeight="1">
      <c r="A32" s="99" t="s">
        <v>17</v>
      </c>
      <c r="B32" s="100" t="s">
        <v>18</v>
      </c>
      <c r="C32" s="91" t="s">
        <v>93</v>
      </c>
      <c r="D32" s="187">
        <v>35200</v>
      </c>
      <c r="E32" s="101"/>
      <c r="F32" s="93"/>
      <c r="G32" s="93"/>
      <c r="H32" s="94"/>
      <c r="I32" s="95"/>
    </row>
    <row r="33" spans="1:9" ht="45.75" customHeight="1">
      <c r="A33" s="7"/>
      <c r="B33" s="4" t="s">
        <v>98</v>
      </c>
      <c r="C33" s="4" t="s">
        <v>99</v>
      </c>
      <c r="D33" s="3" t="s">
        <v>100</v>
      </c>
      <c r="E33" s="102" t="s">
        <v>101</v>
      </c>
      <c r="F33" s="3" t="s">
        <v>19</v>
      </c>
      <c r="G33" s="93"/>
      <c r="H33" s="94"/>
      <c r="I33" s="95"/>
    </row>
    <row r="34" spans="1:12" ht="24" customHeight="1">
      <c r="A34" s="7">
        <v>1</v>
      </c>
      <c r="B34" s="8" t="s">
        <v>20</v>
      </c>
      <c r="C34" s="4"/>
      <c r="D34" s="3"/>
      <c r="E34" s="3"/>
      <c r="F34" s="102"/>
      <c r="G34" s="103"/>
      <c r="H34" s="104"/>
      <c r="I34" s="104"/>
      <c r="J34" s="104"/>
      <c r="K34" s="104"/>
      <c r="L34" s="104"/>
    </row>
    <row r="35" spans="1:7" ht="15.75">
      <c r="A35" s="7">
        <v>1.1</v>
      </c>
      <c r="B35" s="5" t="s">
        <v>21</v>
      </c>
      <c r="C35" s="6" t="s">
        <v>93</v>
      </c>
      <c r="D35" s="11">
        <v>8400</v>
      </c>
      <c r="E35" s="10">
        <v>36</v>
      </c>
      <c r="F35" s="105">
        <v>8400</v>
      </c>
      <c r="G35" s="103"/>
    </row>
    <row r="36" spans="1:11" ht="31.5">
      <c r="A36" s="7">
        <v>1.2</v>
      </c>
      <c r="B36" s="5" t="s">
        <v>22</v>
      </c>
      <c r="C36" s="6" t="s">
        <v>93</v>
      </c>
      <c r="D36" s="11">
        <v>12544</v>
      </c>
      <c r="E36" s="10">
        <v>36</v>
      </c>
      <c r="F36" s="105">
        <v>12600</v>
      </c>
      <c r="G36" s="106"/>
      <c r="H36" s="20"/>
      <c r="J36" s="107"/>
      <c r="K36" s="95"/>
    </row>
    <row r="37" spans="1:11" ht="15.75">
      <c r="A37" s="7">
        <v>1.7</v>
      </c>
      <c r="B37" s="5" t="s">
        <v>23</v>
      </c>
      <c r="C37" s="6" t="s">
        <v>93</v>
      </c>
      <c r="D37" s="11">
        <v>44576</v>
      </c>
      <c r="E37" s="10">
        <v>54</v>
      </c>
      <c r="F37" s="105">
        <v>44600</v>
      </c>
      <c r="G37" s="106"/>
      <c r="H37" s="20"/>
      <c r="J37" s="107"/>
      <c r="K37" s="95"/>
    </row>
    <row r="38" spans="1:11" ht="31.5">
      <c r="A38" s="7">
        <v>1.8</v>
      </c>
      <c r="B38" s="5" t="s">
        <v>24</v>
      </c>
      <c r="C38" s="6" t="s">
        <v>93</v>
      </c>
      <c r="D38" s="11">
        <v>31080</v>
      </c>
      <c r="E38" s="10">
        <v>36</v>
      </c>
      <c r="F38" s="105">
        <v>31100</v>
      </c>
      <c r="G38" s="106"/>
      <c r="H38" s="20"/>
      <c r="J38" s="107"/>
      <c r="K38" s="95"/>
    </row>
    <row r="39" spans="1:11" ht="31.5">
      <c r="A39" s="7">
        <v>1.9</v>
      </c>
      <c r="B39" s="5" t="s">
        <v>25</v>
      </c>
      <c r="C39" s="6" t="s">
        <v>93</v>
      </c>
      <c r="D39" s="11">
        <v>16744</v>
      </c>
      <c r="E39" s="10">
        <v>36</v>
      </c>
      <c r="F39" s="12">
        <v>16800</v>
      </c>
      <c r="G39" s="106"/>
      <c r="H39" s="20"/>
      <c r="J39" s="107"/>
      <c r="K39" s="95"/>
    </row>
    <row r="40" spans="1:11" ht="31.5">
      <c r="A40" s="108" t="s">
        <v>26</v>
      </c>
      <c r="B40" s="5" t="s">
        <v>27</v>
      </c>
      <c r="C40" s="6" t="s">
        <v>93</v>
      </c>
      <c r="D40" s="11">
        <v>25144</v>
      </c>
      <c r="E40" s="10">
        <v>36</v>
      </c>
      <c r="F40" s="12">
        <v>25200</v>
      </c>
      <c r="G40" s="106"/>
      <c r="H40" s="20"/>
      <c r="J40" s="107"/>
      <c r="K40" s="95"/>
    </row>
    <row r="41" spans="1:11" ht="15.75">
      <c r="A41" s="7">
        <v>1.11</v>
      </c>
      <c r="B41" s="5" t="s">
        <v>28</v>
      </c>
      <c r="C41" s="6" t="s">
        <v>93</v>
      </c>
      <c r="D41" s="11">
        <v>16744</v>
      </c>
      <c r="E41" s="10">
        <v>36</v>
      </c>
      <c r="F41" s="105">
        <v>16800</v>
      </c>
      <c r="G41" s="106"/>
      <c r="H41" s="20"/>
      <c r="J41" s="107"/>
      <c r="K41" s="95"/>
    </row>
    <row r="42" spans="1:11" ht="15.75">
      <c r="A42" s="7">
        <v>1.12</v>
      </c>
      <c r="B42" s="5" t="s">
        <v>29</v>
      </c>
      <c r="C42" s="6" t="s">
        <v>93</v>
      </c>
      <c r="D42" s="11">
        <v>16744</v>
      </c>
      <c r="E42" s="10">
        <v>36</v>
      </c>
      <c r="F42" s="105">
        <v>16800</v>
      </c>
      <c r="G42" s="106"/>
      <c r="H42" s="20"/>
      <c r="J42" s="107"/>
      <c r="K42" s="95"/>
    </row>
    <row r="43" spans="1:11" ht="15.75">
      <c r="A43" s="7">
        <v>1.13</v>
      </c>
      <c r="B43" s="5" t="s">
        <v>30</v>
      </c>
      <c r="C43" s="6" t="s">
        <v>93</v>
      </c>
      <c r="D43" s="11">
        <v>16744</v>
      </c>
      <c r="E43" s="10">
        <v>36</v>
      </c>
      <c r="F43" s="105">
        <v>16800</v>
      </c>
      <c r="G43" s="106"/>
      <c r="H43" s="20"/>
      <c r="J43" s="107"/>
      <c r="K43" s="95"/>
    </row>
    <row r="44" spans="1:11" ht="15.75">
      <c r="A44" s="7">
        <v>1.15</v>
      </c>
      <c r="B44" s="5" t="s">
        <v>31</v>
      </c>
      <c r="C44" s="6" t="s">
        <v>93</v>
      </c>
      <c r="D44" s="10">
        <v>12544</v>
      </c>
      <c r="E44" s="10">
        <v>54</v>
      </c>
      <c r="F44" s="105">
        <v>12600</v>
      </c>
      <c r="G44" s="106"/>
      <c r="H44" s="20"/>
      <c r="J44" s="107"/>
      <c r="K44" s="95"/>
    </row>
    <row r="45" spans="1:11" ht="15.75">
      <c r="A45" s="7">
        <v>1.18</v>
      </c>
      <c r="B45" s="5" t="s">
        <v>32</v>
      </c>
      <c r="C45" s="109" t="s">
        <v>93</v>
      </c>
      <c r="D45" s="10">
        <v>16744</v>
      </c>
      <c r="E45" s="10">
        <v>54</v>
      </c>
      <c r="F45" s="105">
        <v>16800</v>
      </c>
      <c r="G45" s="106"/>
      <c r="H45" s="20"/>
      <c r="J45" s="107"/>
      <c r="K45" s="95"/>
    </row>
    <row r="46" spans="1:11" ht="15.75">
      <c r="A46" s="7">
        <v>1.19</v>
      </c>
      <c r="B46" s="5" t="s">
        <v>33</v>
      </c>
      <c r="C46" s="6" t="s">
        <v>93</v>
      </c>
      <c r="D46" s="10">
        <v>16744</v>
      </c>
      <c r="E46" s="10">
        <v>54</v>
      </c>
      <c r="F46" s="105">
        <v>16800</v>
      </c>
      <c r="G46" s="106"/>
      <c r="H46" s="20"/>
      <c r="J46" s="107"/>
      <c r="K46" s="95"/>
    </row>
    <row r="47" spans="1:11" ht="15.75">
      <c r="A47" s="7">
        <v>1.24</v>
      </c>
      <c r="B47" s="5" t="s">
        <v>34</v>
      </c>
      <c r="C47" s="6" t="s">
        <v>93</v>
      </c>
      <c r="D47" s="11">
        <v>12544</v>
      </c>
      <c r="E47" s="10">
        <v>36</v>
      </c>
      <c r="F47" s="105">
        <v>12600</v>
      </c>
      <c r="G47" s="106"/>
      <c r="H47" s="20"/>
      <c r="J47" s="107"/>
      <c r="K47" s="95"/>
    </row>
    <row r="48" spans="1:11" ht="15.75">
      <c r="A48" s="39" t="s">
        <v>15</v>
      </c>
      <c r="B48" s="22" t="s">
        <v>35</v>
      </c>
      <c r="C48" s="6" t="s">
        <v>93</v>
      </c>
      <c r="D48" s="11">
        <v>8400</v>
      </c>
      <c r="E48" s="10">
        <v>36</v>
      </c>
      <c r="F48" s="105">
        <v>8400</v>
      </c>
      <c r="G48" s="106"/>
      <c r="H48" s="20"/>
      <c r="J48" s="107"/>
      <c r="K48" s="95"/>
    </row>
    <row r="49" spans="1:11" ht="15.75">
      <c r="A49" s="7">
        <v>1.26</v>
      </c>
      <c r="B49" s="5" t="s">
        <v>36</v>
      </c>
      <c r="C49" s="6" t="s">
        <v>93</v>
      </c>
      <c r="D49" s="11">
        <v>8400</v>
      </c>
      <c r="E49" s="10">
        <v>36</v>
      </c>
      <c r="F49" s="105">
        <v>8400</v>
      </c>
      <c r="G49" s="106"/>
      <c r="H49" s="20"/>
      <c r="J49" s="107"/>
      <c r="K49" s="95"/>
    </row>
    <row r="50" spans="1:11" ht="15.75">
      <c r="A50" s="7">
        <v>1.27</v>
      </c>
      <c r="B50" s="5" t="s">
        <v>37</v>
      </c>
      <c r="C50" s="6" t="s">
        <v>93</v>
      </c>
      <c r="D50" s="11">
        <v>8400</v>
      </c>
      <c r="E50" s="10">
        <v>36</v>
      </c>
      <c r="F50" s="105">
        <v>8400</v>
      </c>
      <c r="G50" s="106"/>
      <c r="H50" s="20"/>
      <c r="J50" s="107"/>
      <c r="K50" s="95"/>
    </row>
    <row r="51" spans="1:11" ht="15.75">
      <c r="A51" s="108" t="s">
        <v>38</v>
      </c>
      <c r="B51" s="5" t="s">
        <v>39</v>
      </c>
      <c r="C51" s="6" t="s">
        <v>93</v>
      </c>
      <c r="D51" s="11">
        <v>8400</v>
      </c>
      <c r="E51" s="10">
        <v>36</v>
      </c>
      <c r="F51" s="105">
        <v>8400</v>
      </c>
      <c r="G51" s="106"/>
      <c r="H51" s="20"/>
      <c r="J51" s="107"/>
      <c r="K51" s="95"/>
    </row>
    <row r="52" spans="1:11" ht="15.75">
      <c r="A52" s="7">
        <v>1.31</v>
      </c>
      <c r="B52" s="5" t="s">
        <v>40</v>
      </c>
      <c r="C52" s="6" t="s">
        <v>93</v>
      </c>
      <c r="D52" s="11">
        <v>12544</v>
      </c>
      <c r="E52" s="10">
        <v>36</v>
      </c>
      <c r="F52" s="105">
        <v>12600</v>
      </c>
      <c r="G52" s="106"/>
      <c r="H52" s="20"/>
      <c r="J52" s="107"/>
      <c r="K52" s="95"/>
    </row>
    <row r="53" spans="1:11" ht="31.5">
      <c r="A53" s="7">
        <v>1.32</v>
      </c>
      <c r="B53" s="5" t="s">
        <v>41</v>
      </c>
      <c r="C53" s="6" t="s">
        <v>93</v>
      </c>
      <c r="D53" s="11">
        <v>16744</v>
      </c>
      <c r="E53" s="10">
        <v>36</v>
      </c>
      <c r="F53" s="105">
        <v>16800</v>
      </c>
      <c r="G53" s="106"/>
      <c r="H53" s="20"/>
      <c r="J53" s="107"/>
      <c r="K53" s="95"/>
    </row>
    <row r="54" spans="1:11" ht="15.75">
      <c r="A54" s="7">
        <v>1.33</v>
      </c>
      <c r="B54" s="5" t="s">
        <v>42</v>
      </c>
      <c r="C54" s="6" t="s">
        <v>93</v>
      </c>
      <c r="D54" s="11">
        <v>12544</v>
      </c>
      <c r="E54" s="10">
        <v>36</v>
      </c>
      <c r="F54" s="105">
        <v>12600</v>
      </c>
      <c r="G54" s="106"/>
      <c r="H54" s="20"/>
      <c r="J54" s="107"/>
      <c r="K54" s="95"/>
    </row>
    <row r="55" spans="1:11" ht="15.75">
      <c r="A55" s="7">
        <v>1.34</v>
      </c>
      <c r="B55" s="5" t="s">
        <v>43</v>
      </c>
      <c r="C55" s="6" t="s">
        <v>93</v>
      </c>
      <c r="D55" s="11">
        <v>12544</v>
      </c>
      <c r="E55" s="10">
        <v>36</v>
      </c>
      <c r="F55" s="105">
        <v>12600</v>
      </c>
      <c r="G55" s="106"/>
      <c r="H55" s="20"/>
      <c r="J55" s="107"/>
      <c r="K55" s="95"/>
    </row>
    <row r="56" spans="1:11" ht="15.75">
      <c r="A56" s="7">
        <v>1.35</v>
      </c>
      <c r="B56" s="5" t="s">
        <v>44</v>
      </c>
      <c r="C56" s="91" t="s">
        <v>93</v>
      </c>
      <c r="D56" s="11">
        <v>24360</v>
      </c>
      <c r="E56" s="10">
        <v>36</v>
      </c>
      <c r="F56" s="105">
        <v>24400</v>
      </c>
      <c r="G56" s="106"/>
      <c r="H56" s="20"/>
      <c r="J56" s="107"/>
      <c r="K56" s="95"/>
    </row>
    <row r="57" spans="1:11" ht="15.75">
      <c r="A57" s="111">
        <v>2</v>
      </c>
      <c r="B57" s="8" t="s">
        <v>45</v>
      </c>
      <c r="C57" s="6"/>
      <c r="D57" s="10"/>
      <c r="E57" s="10"/>
      <c r="F57" s="105"/>
      <c r="G57" s="106"/>
      <c r="H57" s="20"/>
      <c r="J57" s="107"/>
      <c r="K57" s="95"/>
    </row>
    <row r="58" spans="1:11" ht="15.75">
      <c r="A58" s="7">
        <v>2.1</v>
      </c>
      <c r="B58" s="5" t="s">
        <v>46</v>
      </c>
      <c r="C58" s="6" t="s">
        <v>93</v>
      </c>
      <c r="D58" s="10">
        <v>8400</v>
      </c>
      <c r="E58" s="10">
        <v>36</v>
      </c>
      <c r="F58" s="105">
        <v>8400</v>
      </c>
      <c r="G58" s="106"/>
      <c r="H58" s="20"/>
      <c r="J58" s="107"/>
      <c r="K58" s="95"/>
    </row>
    <row r="59" spans="1:11" ht="15.75">
      <c r="A59" s="7">
        <v>2.2</v>
      </c>
      <c r="B59" s="5" t="s">
        <v>47</v>
      </c>
      <c r="C59" s="6" t="s">
        <v>93</v>
      </c>
      <c r="D59" s="10">
        <v>8400</v>
      </c>
      <c r="E59" s="10">
        <v>36</v>
      </c>
      <c r="F59" s="105">
        <v>8400</v>
      </c>
      <c r="G59" s="106"/>
      <c r="H59" s="20"/>
      <c r="J59" s="107"/>
      <c r="K59" s="95"/>
    </row>
    <row r="60" spans="1:11" ht="15.75">
      <c r="A60" s="7">
        <v>2.4</v>
      </c>
      <c r="B60" s="5" t="s">
        <v>48</v>
      </c>
      <c r="C60" s="6" t="s">
        <v>93</v>
      </c>
      <c r="D60" s="10">
        <v>8400</v>
      </c>
      <c r="E60" s="10">
        <v>36</v>
      </c>
      <c r="F60" s="105">
        <v>8400</v>
      </c>
      <c r="G60" s="106"/>
      <c r="H60" s="20"/>
      <c r="J60" s="107"/>
      <c r="K60" s="95"/>
    </row>
    <row r="61" spans="1:11" ht="31.5">
      <c r="A61" s="7">
        <v>2.6</v>
      </c>
      <c r="B61" s="5" t="s">
        <v>49</v>
      </c>
      <c r="C61" s="6" t="s">
        <v>93</v>
      </c>
      <c r="D61" s="10">
        <v>8400</v>
      </c>
      <c r="E61" s="10">
        <v>36</v>
      </c>
      <c r="F61" s="105">
        <v>8400</v>
      </c>
      <c r="G61" s="106"/>
      <c r="H61" s="20"/>
      <c r="J61" s="107"/>
      <c r="K61" s="95"/>
    </row>
    <row r="62" spans="1:11" ht="31.5">
      <c r="A62" s="7">
        <v>2.7</v>
      </c>
      <c r="B62" s="5" t="s">
        <v>50</v>
      </c>
      <c r="C62" s="6" t="s">
        <v>93</v>
      </c>
      <c r="D62" s="10">
        <v>8400</v>
      </c>
      <c r="E62" s="10">
        <v>36</v>
      </c>
      <c r="F62" s="105">
        <v>8400</v>
      </c>
      <c r="G62" s="106"/>
      <c r="H62" s="20"/>
      <c r="J62" s="107"/>
      <c r="K62" s="95"/>
    </row>
    <row r="63" spans="1:11" ht="15.75">
      <c r="A63" s="7">
        <v>2.9</v>
      </c>
      <c r="B63" s="5" t="s">
        <v>51</v>
      </c>
      <c r="C63" s="6" t="s">
        <v>93</v>
      </c>
      <c r="D63" s="10">
        <v>31080</v>
      </c>
      <c r="E63" s="10">
        <v>36</v>
      </c>
      <c r="F63" s="105">
        <v>31100</v>
      </c>
      <c r="G63" s="106"/>
      <c r="H63" s="20"/>
      <c r="J63" s="107"/>
      <c r="K63" s="95"/>
    </row>
    <row r="64" spans="1:11" ht="31.5">
      <c r="A64" s="108" t="s">
        <v>52</v>
      </c>
      <c r="B64" s="5" t="s">
        <v>53</v>
      </c>
      <c r="C64" s="6" t="s">
        <v>93</v>
      </c>
      <c r="D64" s="10">
        <v>16744</v>
      </c>
      <c r="E64" s="10">
        <v>36</v>
      </c>
      <c r="F64" s="105">
        <v>16800</v>
      </c>
      <c r="G64" s="106"/>
      <c r="H64" s="20"/>
      <c r="J64" s="107"/>
      <c r="K64" s="95"/>
    </row>
    <row r="65" spans="1:11" ht="15.75">
      <c r="A65" s="108" t="s">
        <v>54</v>
      </c>
      <c r="B65" s="112" t="s">
        <v>55</v>
      </c>
      <c r="C65" s="6" t="s">
        <v>93</v>
      </c>
      <c r="D65" s="10">
        <v>16744</v>
      </c>
      <c r="E65" s="10">
        <v>36</v>
      </c>
      <c r="F65" s="105">
        <v>16800</v>
      </c>
      <c r="G65" s="106"/>
      <c r="H65" s="20"/>
      <c r="J65" s="107"/>
      <c r="K65" s="95"/>
    </row>
    <row r="66" spans="1:11" ht="31.5">
      <c r="A66" s="111">
        <v>3</v>
      </c>
      <c r="B66" s="8" t="s">
        <v>56</v>
      </c>
      <c r="C66" s="6" t="s">
        <v>93</v>
      </c>
      <c r="D66" s="10"/>
      <c r="E66" s="10"/>
      <c r="F66" s="105"/>
      <c r="G66" s="106"/>
      <c r="H66" s="20"/>
      <c r="J66" s="107"/>
      <c r="K66" s="95"/>
    </row>
    <row r="67" spans="1:11" ht="15.75">
      <c r="A67" s="7">
        <v>3.1</v>
      </c>
      <c r="B67" s="5" t="s">
        <v>57</v>
      </c>
      <c r="C67" s="6" t="s">
        <v>93</v>
      </c>
      <c r="D67" s="11">
        <v>16744</v>
      </c>
      <c r="E67" s="110">
        <v>36</v>
      </c>
      <c r="F67" s="105">
        <f aca="true" t="shared" si="0" ref="F67:F75">ROUND((D67+E67)/10,-1)*10</f>
        <v>16800</v>
      </c>
      <c r="G67" s="106"/>
      <c r="H67" s="20"/>
      <c r="J67" s="107"/>
      <c r="K67" s="95"/>
    </row>
    <row r="68" spans="1:11" ht="15.75">
      <c r="A68" s="7">
        <v>3.3</v>
      </c>
      <c r="B68" s="5" t="s">
        <v>58</v>
      </c>
      <c r="C68" s="6" t="s">
        <v>93</v>
      </c>
      <c r="D68" s="11">
        <v>16744</v>
      </c>
      <c r="E68" s="110">
        <v>36</v>
      </c>
      <c r="F68" s="105">
        <f t="shared" si="0"/>
        <v>16800</v>
      </c>
      <c r="G68" s="106"/>
      <c r="H68" s="20"/>
      <c r="J68" s="107"/>
      <c r="K68" s="95"/>
    </row>
    <row r="69" spans="1:11" ht="31.5">
      <c r="A69" s="7">
        <v>3.4</v>
      </c>
      <c r="B69" s="5" t="s">
        <v>59</v>
      </c>
      <c r="C69" s="6" t="s">
        <v>93</v>
      </c>
      <c r="D69" s="11">
        <v>16744</v>
      </c>
      <c r="E69" s="110">
        <v>36</v>
      </c>
      <c r="F69" s="105">
        <f t="shared" si="0"/>
        <v>16800</v>
      </c>
      <c r="G69" s="106"/>
      <c r="H69" s="20"/>
      <c r="J69" s="107"/>
      <c r="K69" s="95"/>
    </row>
    <row r="70" spans="1:11" ht="31.5">
      <c r="A70" s="7">
        <v>3.6</v>
      </c>
      <c r="B70" s="113" t="s">
        <v>60</v>
      </c>
      <c r="C70" s="114" t="s">
        <v>93</v>
      </c>
      <c r="D70" s="11">
        <v>16744</v>
      </c>
      <c r="E70" s="10">
        <v>36</v>
      </c>
      <c r="F70" s="105">
        <f t="shared" si="0"/>
        <v>16800</v>
      </c>
      <c r="G70" s="106"/>
      <c r="H70" s="20"/>
      <c r="J70" s="107"/>
      <c r="K70" s="95"/>
    </row>
    <row r="71" spans="1:11" ht="28.5" customHeight="1">
      <c r="A71" s="7">
        <v>3.8</v>
      </c>
      <c r="B71" s="5" t="s">
        <v>61</v>
      </c>
      <c r="C71" s="6" t="s">
        <v>93</v>
      </c>
      <c r="D71" s="11">
        <v>12544</v>
      </c>
      <c r="E71" s="10">
        <v>36</v>
      </c>
      <c r="F71" s="105">
        <f t="shared" si="0"/>
        <v>12600</v>
      </c>
      <c r="G71" s="106"/>
      <c r="H71" s="20"/>
      <c r="J71" s="107"/>
      <c r="K71" s="95"/>
    </row>
    <row r="72" spans="1:11" ht="31.5">
      <c r="A72" s="7">
        <v>3.9</v>
      </c>
      <c r="B72" s="5" t="s">
        <v>62</v>
      </c>
      <c r="C72" s="6" t="s">
        <v>93</v>
      </c>
      <c r="D72" s="11">
        <v>16744</v>
      </c>
      <c r="E72" s="110">
        <v>36</v>
      </c>
      <c r="F72" s="105">
        <f t="shared" si="0"/>
        <v>16800</v>
      </c>
      <c r="G72" s="106"/>
      <c r="H72" s="20"/>
      <c r="J72" s="107"/>
      <c r="K72" s="95"/>
    </row>
    <row r="73" spans="1:11" ht="15.75">
      <c r="A73" s="7">
        <v>3.13</v>
      </c>
      <c r="B73" s="5" t="s">
        <v>141</v>
      </c>
      <c r="C73" s="6" t="s">
        <v>93</v>
      </c>
      <c r="D73" s="11">
        <v>16744</v>
      </c>
      <c r="E73" s="110">
        <v>36</v>
      </c>
      <c r="F73" s="105">
        <f t="shared" si="0"/>
        <v>16800</v>
      </c>
      <c r="G73" s="106"/>
      <c r="H73" s="20"/>
      <c r="J73" s="107"/>
      <c r="K73" s="95"/>
    </row>
    <row r="74" spans="1:11" ht="47.25">
      <c r="A74" s="7">
        <v>3.14</v>
      </c>
      <c r="B74" s="5" t="s">
        <v>63</v>
      </c>
      <c r="C74" s="6" t="s">
        <v>93</v>
      </c>
      <c r="D74" s="11">
        <v>20944</v>
      </c>
      <c r="E74" s="110">
        <v>36</v>
      </c>
      <c r="F74" s="105">
        <f t="shared" si="0"/>
        <v>21000</v>
      </c>
      <c r="G74" s="106"/>
      <c r="H74" s="20"/>
      <c r="J74" s="107"/>
      <c r="K74" s="95"/>
    </row>
    <row r="75" spans="1:11" ht="53.25" customHeight="1">
      <c r="A75" s="115">
        <v>3.15</v>
      </c>
      <c r="B75" s="113" t="s">
        <v>64</v>
      </c>
      <c r="C75" s="6" t="s">
        <v>93</v>
      </c>
      <c r="D75" s="11">
        <v>20944</v>
      </c>
      <c r="E75" s="110">
        <v>36</v>
      </c>
      <c r="F75" s="105">
        <f t="shared" si="0"/>
        <v>21000</v>
      </c>
      <c r="G75" s="106"/>
      <c r="H75" s="20"/>
      <c r="J75" s="107"/>
      <c r="K75" s="95"/>
    </row>
    <row r="76" spans="1:11" ht="47.25">
      <c r="A76" s="115">
        <v>3.16</v>
      </c>
      <c r="B76" s="113" t="s">
        <v>65</v>
      </c>
      <c r="C76" s="109" t="s">
        <v>93</v>
      </c>
      <c r="D76" s="10">
        <v>23200</v>
      </c>
      <c r="E76" s="10">
        <v>80</v>
      </c>
      <c r="F76" s="105">
        <f aca="true" t="shared" si="1" ref="F76:F87">ROUND((D76+E76)/5,-1)*5</f>
        <v>23300</v>
      </c>
      <c r="G76" s="106"/>
      <c r="H76" s="20"/>
      <c r="J76" s="107"/>
      <c r="K76" s="95"/>
    </row>
    <row r="77" spans="1:11" ht="15.75">
      <c r="A77" s="116">
        <v>4</v>
      </c>
      <c r="B77" s="117" t="s">
        <v>66</v>
      </c>
      <c r="C77" s="113"/>
      <c r="D77" s="10"/>
      <c r="E77" s="10"/>
      <c r="F77" s="105"/>
      <c r="G77" s="106"/>
      <c r="H77" s="20"/>
      <c r="J77" s="107"/>
      <c r="K77" s="95"/>
    </row>
    <row r="78" spans="1:11" ht="15.75">
      <c r="A78" s="39" t="s">
        <v>236</v>
      </c>
      <c r="B78" s="23" t="s">
        <v>67</v>
      </c>
      <c r="C78" s="17" t="s">
        <v>93</v>
      </c>
      <c r="D78" s="10">
        <v>9300</v>
      </c>
      <c r="E78" s="10">
        <v>40</v>
      </c>
      <c r="F78" s="105">
        <f t="shared" si="1"/>
        <v>9350</v>
      </c>
      <c r="G78" s="106"/>
      <c r="H78" s="20"/>
      <c r="J78" s="107"/>
      <c r="K78" s="95"/>
    </row>
    <row r="79" spans="1:11" ht="15.75">
      <c r="A79" s="115">
        <v>4.5</v>
      </c>
      <c r="B79" s="113" t="s">
        <v>68</v>
      </c>
      <c r="C79" s="91" t="s">
        <v>93</v>
      </c>
      <c r="D79" s="10">
        <v>18600</v>
      </c>
      <c r="E79" s="10">
        <v>40</v>
      </c>
      <c r="F79" s="12">
        <f t="shared" si="1"/>
        <v>18650</v>
      </c>
      <c r="G79" s="106"/>
      <c r="H79" s="20"/>
      <c r="J79" s="107"/>
      <c r="K79" s="95"/>
    </row>
    <row r="80" spans="1:11" ht="31.5">
      <c r="A80" s="115">
        <v>4.6</v>
      </c>
      <c r="B80" s="113" t="s">
        <v>69</v>
      </c>
      <c r="C80" s="91" t="s">
        <v>93</v>
      </c>
      <c r="D80" s="10">
        <v>9300</v>
      </c>
      <c r="E80" s="10">
        <v>40</v>
      </c>
      <c r="F80" s="12">
        <f t="shared" si="1"/>
        <v>9350</v>
      </c>
      <c r="G80" s="106"/>
      <c r="H80" s="20"/>
      <c r="J80" s="107"/>
      <c r="K80" s="95"/>
    </row>
    <row r="81" spans="1:11" ht="15.75">
      <c r="A81" s="117">
        <v>5</v>
      </c>
      <c r="B81" s="117" t="s">
        <v>97</v>
      </c>
      <c r="C81" s="114"/>
      <c r="D81" s="10"/>
      <c r="E81" s="10"/>
      <c r="F81" s="12"/>
      <c r="G81" s="106"/>
      <c r="H81" s="20"/>
      <c r="J81" s="107"/>
      <c r="K81" s="95"/>
    </row>
    <row r="82" spans="1:11" ht="15.75">
      <c r="A82" s="113">
        <v>5.5</v>
      </c>
      <c r="B82" s="118" t="s">
        <v>70</v>
      </c>
      <c r="C82" s="119" t="s">
        <v>93</v>
      </c>
      <c r="D82" s="10">
        <v>37100</v>
      </c>
      <c r="E82" s="10">
        <v>300</v>
      </c>
      <c r="F82" s="12">
        <f t="shared" si="1"/>
        <v>37400</v>
      </c>
      <c r="G82" s="106"/>
      <c r="H82" s="20"/>
      <c r="J82" s="107"/>
      <c r="K82" s="95"/>
    </row>
    <row r="83" spans="1:11" ht="15.75">
      <c r="A83" s="113">
        <v>5.9</v>
      </c>
      <c r="B83" s="113" t="s">
        <v>71</v>
      </c>
      <c r="C83" s="91" t="s">
        <v>93</v>
      </c>
      <c r="D83" s="10">
        <v>9300</v>
      </c>
      <c r="E83" s="10">
        <v>300</v>
      </c>
      <c r="F83" s="12">
        <f t="shared" si="1"/>
        <v>9600</v>
      </c>
      <c r="G83" s="106"/>
      <c r="H83" s="20"/>
      <c r="J83" s="107"/>
      <c r="K83" s="95"/>
    </row>
    <row r="84" spans="1:11" ht="15.75">
      <c r="A84" s="113">
        <v>6</v>
      </c>
      <c r="B84" s="113" t="s">
        <v>72</v>
      </c>
      <c r="C84" s="91"/>
      <c r="D84" s="10"/>
      <c r="E84" s="10"/>
      <c r="F84" s="12"/>
      <c r="G84" s="106"/>
      <c r="H84" s="20"/>
      <c r="J84" s="107"/>
      <c r="K84" s="95"/>
    </row>
    <row r="85" spans="1:11" ht="47.25">
      <c r="A85" s="113">
        <v>6.1</v>
      </c>
      <c r="B85" s="22" t="s">
        <v>73</v>
      </c>
      <c r="C85" s="119" t="s">
        <v>93</v>
      </c>
      <c r="D85" s="10">
        <v>13900</v>
      </c>
      <c r="E85" s="10">
        <v>300</v>
      </c>
      <c r="F85" s="12">
        <f t="shared" si="1"/>
        <v>14200</v>
      </c>
      <c r="G85" s="106"/>
      <c r="H85" s="20"/>
      <c r="J85" s="107"/>
      <c r="K85" s="95"/>
    </row>
    <row r="86" spans="1:11" ht="15.75">
      <c r="A86" s="117">
        <v>7</v>
      </c>
      <c r="B86" s="117" t="s">
        <v>74</v>
      </c>
      <c r="C86" s="113"/>
      <c r="D86" s="10"/>
      <c r="E86" s="10"/>
      <c r="F86" s="12"/>
      <c r="G86" s="106"/>
      <c r="H86" s="20"/>
      <c r="J86" s="107"/>
      <c r="K86" s="95"/>
    </row>
    <row r="87" spans="1:11" ht="15.75">
      <c r="A87" s="113">
        <v>7.1</v>
      </c>
      <c r="B87" s="113" t="s">
        <v>75</v>
      </c>
      <c r="C87" s="109" t="s">
        <v>93</v>
      </c>
      <c r="D87" s="10">
        <v>18600</v>
      </c>
      <c r="E87" s="10">
        <v>80</v>
      </c>
      <c r="F87" s="105">
        <f t="shared" si="1"/>
        <v>18700</v>
      </c>
      <c r="G87" s="121"/>
      <c r="H87" s="20"/>
      <c r="J87" s="107"/>
      <c r="K87" s="95"/>
    </row>
    <row r="88" spans="1:11" ht="15.75">
      <c r="A88" s="120"/>
      <c r="B88" s="140" t="s">
        <v>76</v>
      </c>
      <c r="C88" s="140"/>
      <c r="D88" s="140"/>
      <c r="E88" s="140"/>
      <c r="F88" s="140"/>
      <c r="G88" s="123"/>
      <c r="H88" s="20"/>
      <c r="J88" s="107"/>
      <c r="K88" s="95"/>
    </row>
    <row r="89" spans="1:11" ht="47.25">
      <c r="A89" s="39" t="s">
        <v>171</v>
      </c>
      <c r="B89" s="23" t="s">
        <v>77</v>
      </c>
      <c r="C89" s="17" t="s">
        <v>93</v>
      </c>
      <c r="D89" s="4">
        <v>15900</v>
      </c>
      <c r="E89" s="4">
        <v>0</v>
      </c>
      <c r="F89" s="122">
        <f>D89</f>
        <v>15900</v>
      </c>
      <c r="G89" s="123"/>
      <c r="H89" s="20"/>
      <c r="J89" s="107"/>
      <c r="K89" s="95"/>
    </row>
    <row r="90" spans="1:11" ht="63">
      <c r="A90" s="39" t="s">
        <v>78</v>
      </c>
      <c r="B90" s="23" t="s">
        <v>79</v>
      </c>
      <c r="C90" s="17" t="s">
        <v>93</v>
      </c>
      <c r="D90" s="4">
        <v>15900</v>
      </c>
      <c r="E90" s="4">
        <v>0</v>
      </c>
      <c r="F90" s="122">
        <f aca="true" t="shared" si="2" ref="F90:F99">D90</f>
        <v>15900</v>
      </c>
      <c r="G90" s="123"/>
      <c r="H90" s="20"/>
      <c r="J90" s="107"/>
      <c r="K90" s="95"/>
    </row>
    <row r="91" spans="1:11" ht="63">
      <c r="A91" s="39" t="s">
        <v>80</v>
      </c>
      <c r="B91" s="23" t="s">
        <v>81</v>
      </c>
      <c r="C91" s="17" t="s">
        <v>82</v>
      </c>
      <c r="D91" s="4">
        <v>8500</v>
      </c>
      <c r="E91" s="4">
        <v>0</v>
      </c>
      <c r="F91" s="122">
        <v>4300</v>
      </c>
      <c r="G91" s="123"/>
      <c r="H91" s="20"/>
      <c r="J91" s="107"/>
      <c r="K91" s="95"/>
    </row>
    <row r="92" spans="1:11" ht="63">
      <c r="A92" s="39" t="s">
        <v>83</v>
      </c>
      <c r="B92" s="23" t="s">
        <v>84</v>
      </c>
      <c r="C92" s="17" t="s">
        <v>93</v>
      </c>
      <c r="D92" s="4">
        <v>26500</v>
      </c>
      <c r="E92" s="4">
        <v>0</v>
      </c>
      <c r="F92" s="122">
        <f t="shared" si="2"/>
        <v>26500</v>
      </c>
      <c r="G92" s="123"/>
      <c r="H92" s="20"/>
      <c r="J92" s="107"/>
      <c r="K92" s="95"/>
    </row>
    <row r="93" spans="1:11" ht="62.25" customHeight="1">
      <c r="A93" s="39" t="s">
        <v>85</v>
      </c>
      <c r="B93" s="124" t="s">
        <v>86</v>
      </c>
      <c r="C93" s="125" t="s">
        <v>82</v>
      </c>
      <c r="D93" s="4">
        <v>10600</v>
      </c>
      <c r="E93" s="4">
        <v>0</v>
      </c>
      <c r="F93" s="122">
        <f t="shared" si="2"/>
        <v>10600</v>
      </c>
      <c r="G93" s="123"/>
      <c r="H93" s="20"/>
      <c r="J93" s="107"/>
      <c r="K93" s="95"/>
    </row>
    <row r="94" spans="1:11" ht="78.75">
      <c r="A94" s="39" t="s">
        <v>26</v>
      </c>
      <c r="B94" s="23" t="s">
        <v>87</v>
      </c>
      <c r="C94" s="17" t="s">
        <v>93</v>
      </c>
      <c r="D94" s="4">
        <v>37100</v>
      </c>
      <c r="E94" s="4">
        <v>0</v>
      </c>
      <c r="F94" s="122">
        <f t="shared" si="2"/>
        <v>37100</v>
      </c>
      <c r="G94" s="123"/>
      <c r="H94" s="20"/>
      <c r="J94" s="107"/>
      <c r="K94" s="95"/>
    </row>
    <row r="95" spans="1:11" ht="47.25">
      <c r="A95" s="39" t="s">
        <v>873</v>
      </c>
      <c r="B95" s="23" t="s">
        <v>88</v>
      </c>
      <c r="C95" s="17" t="s">
        <v>93</v>
      </c>
      <c r="D95" s="4">
        <v>31800</v>
      </c>
      <c r="E95" s="4">
        <v>0</v>
      </c>
      <c r="F95" s="122">
        <f t="shared" si="2"/>
        <v>31800</v>
      </c>
      <c r="G95" s="123"/>
      <c r="H95" s="20"/>
      <c r="J95" s="107"/>
      <c r="K95" s="95"/>
    </row>
    <row r="96" spans="1:11" ht="63">
      <c r="A96" s="39" t="s">
        <v>881</v>
      </c>
      <c r="B96" s="23" t="s">
        <v>89</v>
      </c>
      <c r="C96" s="17" t="s">
        <v>93</v>
      </c>
      <c r="D96" s="4">
        <v>31800</v>
      </c>
      <c r="E96" s="4">
        <v>0</v>
      </c>
      <c r="F96" s="122">
        <f t="shared" si="2"/>
        <v>31800</v>
      </c>
      <c r="G96" s="123"/>
      <c r="H96" s="20"/>
      <c r="J96" s="107"/>
      <c r="K96" s="95"/>
    </row>
    <row r="97" spans="1:11" ht="63">
      <c r="A97" s="39" t="s">
        <v>1</v>
      </c>
      <c r="B97" s="23" t="s">
        <v>90</v>
      </c>
      <c r="C97" s="125" t="s">
        <v>82</v>
      </c>
      <c r="D97" s="4">
        <v>14800</v>
      </c>
      <c r="E97" s="4">
        <v>0</v>
      </c>
      <c r="F97" s="122">
        <f t="shared" si="2"/>
        <v>14800</v>
      </c>
      <c r="G97" s="123"/>
      <c r="H97" s="20"/>
      <c r="J97" s="107"/>
      <c r="K97" s="95"/>
    </row>
    <row r="98" spans="1:11" ht="15.75">
      <c r="A98" s="39" t="s">
        <v>234</v>
      </c>
      <c r="B98" s="56" t="s">
        <v>91</v>
      </c>
      <c r="C98" s="17" t="s">
        <v>93</v>
      </c>
      <c r="D98" s="4">
        <v>21200</v>
      </c>
      <c r="E98" s="4">
        <v>0</v>
      </c>
      <c r="F98" s="122">
        <f t="shared" si="2"/>
        <v>21200</v>
      </c>
      <c r="G98" s="123"/>
      <c r="H98" s="20"/>
      <c r="J98" s="107"/>
      <c r="K98" s="95"/>
    </row>
    <row r="99" spans="1:10" ht="31.5">
      <c r="A99" s="39" t="s">
        <v>236</v>
      </c>
      <c r="B99" s="23" t="s">
        <v>92</v>
      </c>
      <c r="C99" s="17" t="s">
        <v>93</v>
      </c>
      <c r="D99" s="4">
        <v>21200</v>
      </c>
      <c r="E99" s="4">
        <v>0</v>
      </c>
      <c r="F99" s="122">
        <f t="shared" si="2"/>
        <v>21200</v>
      </c>
      <c r="G99" s="1"/>
      <c r="J99" s="126"/>
    </row>
    <row r="100" spans="2:10" ht="15.75">
      <c r="B100" s="2"/>
      <c r="C100" s="9"/>
      <c r="D100" s="1"/>
      <c r="E100" s="1"/>
      <c r="F100" s="1"/>
      <c r="G100" s="1"/>
      <c r="J100" s="126"/>
    </row>
    <row r="101" spans="2:10" ht="15.75">
      <c r="B101" s="2"/>
      <c r="C101" s="9"/>
      <c r="D101" s="1"/>
      <c r="E101" s="1"/>
      <c r="F101" s="1"/>
      <c r="G101" s="1"/>
      <c r="J101" s="126"/>
    </row>
    <row r="102" spans="4:10" ht="15.75">
      <c r="D102" s="1"/>
      <c r="E102" s="1"/>
      <c r="F102" s="1"/>
      <c r="G102" s="1"/>
      <c r="J102" s="126"/>
    </row>
    <row r="103" spans="4:10" ht="15.75">
      <c r="D103" s="1"/>
      <c r="E103" s="1"/>
      <c r="F103" s="1"/>
      <c r="G103" s="1"/>
      <c r="J103" s="126"/>
    </row>
    <row r="104" spans="4:10" ht="15.75">
      <c r="D104" s="1"/>
      <c r="E104" s="1"/>
      <c r="F104" s="1"/>
      <c r="G104" s="1"/>
      <c r="J104" s="126"/>
    </row>
    <row r="105" spans="4:10" ht="15.75">
      <c r="D105" s="1"/>
      <c r="E105" s="1"/>
      <c r="F105" s="1"/>
      <c r="J105" s="126"/>
    </row>
    <row r="106" ht="12.75">
      <c r="J106" s="126"/>
    </row>
    <row r="107" ht="12.75">
      <c r="J107" s="126"/>
    </row>
  </sheetData>
  <mergeCells count="9">
    <mergeCell ref="A1:F1"/>
    <mergeCell ref="A2:F2"/>
    <mergeCell ref="A3:F3"/>
    <mergeCell ref="A4:A5"/>
    <mergeCell ref="B4:B5"/>
    <mergeCell ref="C4:C5"/>
    <mergeCell ref="D4:D5"/>
    <mergeCell ref="B88:F88"/>
    <mergeCell ref="B6:F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7" sqref="G7:G11"/>
    </sheetView>
  </sheetViews>
  <sheetFormatPr defaultColWidth="9.00390625" defaultRowHeight="12.75"/>
  <cols>
    <col min="1" max="1" width="6.125" style="0" customWidth="1"/>
    <col min="2" max="2" width="58.75390625" style="0" customWidth="1"/>
    <col min="3" max="3" width="14.25390625" style="0" customWidth="1"/>
    <col min="4" max="5" width="9.25390625" style="0" hidden="1" customWidth="1"/>
    <col min="6" max="6" width="9.625" style="0" hidden="1" customWidth="1"/>
    <col min="7" max="7" width="12.125" style="9" customWidth="1"/>
  </cols>
  <sheetData>
    <row r="1" spans="1:7" ht="15.75">
      <c r="A1" s="146" t="s">
        <v>161</v>
      </c>
      <c r="B1" s="146"/>
      <c r="C1" s="146"/>
      <c r="D1" s="146"/>
      <c r="E1" s="146"/>
      <c r="F1" s="146"/>
      <c r="G1" s="146"/>
    </row>
    <row r="2" spans="1:7" ht="15.75">
      <c r="A2" s="146" t="s">
        <v>617</v>
      </c>
      <c r="B2" s="146"/>
      <c r="C2" s="146"/>
      <c r="D2" s="146"/>
      <c r="E2" s="146"/>
      <c r="F2" s="146"/>
      <c r="G2" s="146"/>
    </row>
    <row r="3" spans="1:7" ht="15.75">
      <c r="A3" s="146" t="s">
        <v>95</v>
      </c>
      <c r="B3" s="146"/>
      <c r="C3" s="146"/>
      <c r="D3" s="146"/>
      <c r="E3" s="146"/>
      <c r="F3" s="146"/>
      <c r="G3" s="146"/>
    </row>
    <row r="4" spans="1:7" ht="11.25" customHeight="1">
      <c r="A4" s="171"/>
      <c r="B4" s="171"/>
      <c r="C4" s="171"/>
      <c r="D4" s="171"/>
      <c r="E4" s="171"/>
      <c r="F4" s="171"/>
      <c r="G4" s="171"/>
    </row>
    <row r="5" spans="1:7" ht="31.5">
      <c r="A5" s="19" t="s">
        <v>110</v>
      </c>
      <c r="B5" s="19" t="s">
        <v>111</v>
      </c>
      <c r="C5" s="19" t="s">
        <v>112</v>
      </c>
      <c r="D5" s="19" t="s">
        <v>568</v>
      </c>
      <c r="E5" s="19" t="s">
        <v>618</v>
      </c>
      <c r="F5" s="19" t="s">
        <v>115</v>
      </c>
      <c r="G5" s="45" t="s">
        <v>619</v>
      </c>
    </row>
    <row r="6" spans="1:7" ht="15.75">
      <c r="A6" s="23">
        <v>2</v>
      </c>
      <c r="B6" s="23" t="s">
        <v>620</v>
      </c>
      <c r="C6" s="23"/>
      <c r="D6" s="23"/>
      <c r="E6" s="23"/>
      <c r="F6" s="23"/>
      <c r="G6" s="17"/>
    </row>
    <row r="7" spans="1:7" ht="15.75">
      <c r="A7" s="4" t="s">
        <v>621</v>
      </c>
      <c r="B7" s="23" t="s">
        <v>622</v>
      </c>
      <c r="C7" s="23" t="s">
        <v>612</v>
      </c>
      <c r="D7" s="23">
        <v>30700</v>
      </c>
      <c r="E7" s="23">
        <v>0</v>
      </c>
      <c r="F7" s="23">
        <f>D7+E7</f>
        <v>30700</v>
      </c>
      <c r="G7" s="19">
        <v>34400</v>
      </c>
    </row>
    <row r="8" spans="1:7" ht="15.75">
      <c r="A8" s="4" t="s">
        <v>623</v>
      </c>
      <c r="B8" s="23" t="s">
        <v>624</v>
      </c>
      <c r="C8" s="23" t="s">
        <v>612</v>
      </c>
      <c r="D8" s="23">
        <v>13550</v>
      </c>
      <c r="E8" s="23">
        <v>0</v>
      </c>
      <c r="F8" s="23">
        <f>D8+E8</f>
        <v>13550</v>
      </c>
      <c r="G8" s="19">
        <v>15200</v>
      </c>
    </row>
    <row r="9" spans="1:7" ht="15.75">
      <c r="A9" s="4">
        <v>3.2</v>
      </c>
      <c r="B9" s="23" t="s">
        <v>625</v>
      </c>
      <c r="C9" s="23" t="s">
        <v>185</v>
      </c>
      <c r="D9" s="23">
        <v>19250</v>
      </c>
      <c r="E9" s="23">
        <v>0</v>
      </c>
      <c r="F9" s="23">
        <f>D9+E9</f>
        <v>19250</v>
      </c>
      <c r="G9" s="19">
        <v>21600</v>
      </c>
    </row>
    <row r="10" spans="1:7" ht="15.75">
      <c r="A10" s="4" t="s">
        <v>626</v>
      </c>
      <c r="B10" s="23" t="s">
        <v>627</v>
      </c>
      <c r="C10" s="23" t="s">
        <v>185</v>
      </c>
      <c r="D10" s="23">
        <v>14450</v>
      </c>
      <c r="E10" s="23">
        <v>0</v>
      </c>
      <c r="F10" s="23">
        <f>D10+E10</f>
        <v>14450</v>
      </c>
      <c r="G10" s="19">
        <v>16200</v>
      </c>
    </row>
    <row r="11" spans="1:7" ht="15.75">
      <c r="A11" s="4">
        <v>3.19</v>
      </c>
      <c r="B11" s="23" t="s">
        <v>628</v>
      </c>
      <c r="C11" s="23" t="s">
        <v>185</v>
      </c>
      <c r="D11" s="23">
        <v>9650</v>
      </c>
      <c r="E11" s="23">
        <v>0</v>
      </c>
      <c r="F11" s="23">
        <f>D11+E11</f>
        <v>9650</v>
      </c>
      <c r="G11" s="19">
        <v>10900</v>
      </c>
    </row>
    <row r="12" spans="1:7" ht="15.75">
      <c r="A12" s="28"/>
      <c r="B12" s="28"/>
      <c r="C12" s="28"/>
      <c r="D12" s="28"/>
      <c r="E12" s="28"/>
      <c r="F12" s="28"/>
      <c r="G12" s="73"/>
    </row>
    <row r="13" spans="1:7" ht="15.75">
      <c r="A13" s="28"/>
      <c r="B13" s="28"/>
      <c r="C13" s="28"/>
      <c r="D13" s="28"/>
      <c r="E13" s="28"/>
      <c r="F13" s="28"/>
      <c r="G13" s="73"/>
    </row>
    <row r="14" spans="1:7" ht="15.75">
      <c r="A14" s="28"/>
      <c r="B14" s="28"/>
      <c r="C14" s="28"/>
      <c r="D14" s="28"/>
      <c r="E14" s="28"/>
      <c r="F14" s="28"/>
      <c r="G14" s="73"/>
    </row>
    <row r="15" spans="1:7" ht="15.75">
      <c r="A15" s="28"/>
      <c r="B15" s="28"/>
      <c r="C15" s="28"/>
      <c r="D15" s="28"/>
      <c r="E15" s="28"/>
      <c r="F15" s="28"/>
      <c r="G15" s="73"/>
    </row>
    <row r="16" spans="1:7" ht="15.75">
      <c r="A16" s="28"/>
      <c r="B16" s="28"/>
      <c r="C16" s="28"/>
      <c r="D16" s="28"/>
      <c r="E16" s="28"/>
      <c r="F16" s="28"/>
      <c r="G16" s="73"/>
    </row>
    <row r="17" spans="1:7" ht="15.75">
      <c r="A17" s="28"/>
      <c r="B17" s="28"/>
      <c r="C17" s="28"/>
      <c r="D17" s="28"/>
      <c r="E17" s="28"/>
      <c r="F17" s="28"/>
      <c r="G17" s="73"/>
    </row>
    <row r="18" spans="1:7" ht="15.75">
      <c r="A18" s="29"/>
      <c r="B18" s="29"/>
      <c r="C18" s="29"/>
      <c r="D18" s="29"/>
      <c r="E18" s="29"/>
      <c r="F18" s="29"/>
      <c r="G18" s="58"/>
    </row>
    <row r="19" spans="1:7" ht="12.75">
      <c r="A19" s="30"/>
      <c r="B19" s="30"/>
      <c r="C19" s="30"/>
      <c r="D19" s="30"/>
      <c r="E19" s="30"/>
      <c r="F19" s="30"/>
      <c r="G19" s="74"/>
    </row>
    <row r="20" spans="1:7" ht="12.75">
      <c r="A20" s="30"/>
      <c r="B20" s="30"/>
      <c r="C20" s="30"/>
      <c r="D20" s="30"/>
      <c r="E20" s="30"/>
      <c r="F20" s="30"/>
      <c r="G20" s="74"/>
    </row>
    <row r="21" spans="1:7" ht="12.75">
      <c r="A21" s="30"/>
      <c r="B21" s="30"/>
      <c r="C21" s="30"/>
      <c r="D21" s="30"/>
      <c r="E21" s="30"/>
      <c r="F21" s="30"/>
      <c r="G21" s="74"/>
    </row>
    <row r="22" spans="1:7" ht="12.75">
      <c r="A22" s="30"/>
      <c r="B22" s="30"/>
      <c r="C22" s="30"/>
      <c r="D22" s="30"/>
      <c r="E22" s="30"/>
      <c r="F22" s="30"/>
      <c r="G22" s="74"/>
    </row>
    <row r="23" spans="1:7" ht="12.75">
      <c r="A23" s="30"/>
      <c r="B23" s="30"/>
      <c r="C23" s="30"/>
      <c r="D23" s="30"/>
      <c r="E23" s="30"/>
      <c r="F23" s="30"/>
      <c r="G23" s="74"/>
    </row>
    <row r="24" spans="1:7" ht="12.75">
      <c r="A24" s="30"/>
      <c r="B24" s="30"/>
      <c r="C24" s="30"/>
      <c r="D24" s="30"/>
      <c r="E24" s="30"/>
      <c r="F24" s="30"/>
      <c r="G24" s="74"/>
    </row>
    <row r="25" spans="1:7" ht="12.75">
      <c r="A25" s="30"/>
      <c r="B25" s="30"/>
      <c r="C25" s="30"/>
      <c r="D25" s="30"/>
      <c r="E25" s="30"/>
      <c r="F25" s="30"/>
      <c r="G25" s="74"/>
    </row>
    <row r="26" spans="1:7" ht="12.75">
      <c r="A26" s="30"/>
      <c r="B26" s="30"/>
      <c r="C26" s="30"/>
      <c r="D26" s="30"/>
      <c r="E26" s="30"/>
      <c r="F26" s="30"/>
      <c r="G26" s="74"/>
    </row>
    <row r="27" spans="1:7" ht="12.75">
      <c r="A27" s="30"/>
      <c r="B27" s="30"/>
      <c r="C27" s="30"/>
      <c r="D27" s="30"/>
      <c r="E27" s="30"/>
      <c r="F27" s="30"/>
      <c r="G27" s="74"/>
    </row>
    <row r="28" spans="1:7" ht="12.75">
      <c r="A28" s="30"/>
      <c r="B28" s="30"/>
      <c r="C28" s="30"/>
      <c r="D28" s="30"/>
      <c r="E28" s="30"/>
      <c r="F28" s="30"/>
      <c r="G28" s="74"/>
    </row>
    <row r="29" spans="1:7" ht="12.75">
      <c r="A29" s="30"/>
      <c r="B29" s="30"/>
      <c r="C29" s="30"/>
      <c r="D29" s="30"/>
      <c r="E29" s="30"/>
      <c r="F29" s="30"/>
      <c r="G29" s="74"/>
    </row>
    <row r="30" spans="1:7" ht="12.75">
      <c r="A30" s="30"/>
      <c r="B30" s="30"/>
      <c r="C30" s="30"/>
      <c r="D30" s="30"/>
      <c r="E30" s="30"/>
      <c r="F30" s="30"/>
      <c r="G30" s="74"/>
    </row>
    <row r="31" spans="1:7" ht="12.75">
      <c r="A31" s="30"/>
      <c r="B31" s="30"/>
      <c r="C31" s="30"/>
      <c r="D31" s="30"/>
      <c r="E31" s="30"/>
      <c r="F31" s="30"/>
      <c r="G31" s="74"/>
    </row>
    <row r="32" spans="1:7" ht="12.75">
      <c r="A32" s="30"/>
      <c r="B32" s="30"/>
      <c r="C32" s="30"/>
      <c r="D32" s="30"/>
      <c r="E32" s="30"/>
      <c r="F32" s="30"/>
      <c r="G32" s="74"/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D67" sqref="D67:D75"/>
    </sheetView>
  </sheetViews>
  <sheetFormatPr defaultColWidth="9.00390625" defaultRowHeight="12.75"/>
  <cols>
    <col min="1" max="1" width="6.125" style="0" customWidth="1"/>
    <col min="2" max="2" width="57.875" style="0" customWidth="1"/>
    <col min="3" max="3" width="16.25390625" style="0" customWidth="1"/>
    <col min="4" max="4" width="13.00390625" style="0" customWidth="1"/>
  </cols>
  <sheetData>
    <row r="1" spans="1:4" ht="15.75">
      <c r="A1" s="146" t="s">
        <v>161</v>
      </c>
      <c r="B1" s="146"/>
      <c r="C1" s="146"/>
      <c r="D1" s="146"/>
    </row>
    <row r="2" spans="1:4" ht="15.75">
      <c r="A2" s="146" t="s">
        <v>162</v>
      </c>
      <c r="B2" s="146"/>
      <c r="C2" s="146"/>
      <c r="D2" s="146"/>
    </row>
    <row r="3" spans="1:4" ht="15" customHeight="1">
      <c r="A3" s="146" t="s">
        <v>95</v>
      </c>
      <c r="B3" s="146"/>
      <c r="C3" s="146"/>
      <c r="D3" s="146"/>
    </row>
    <row r="4" spans="1:4" ht="15.75">
      <c r="A4" s="175"/>
      <c r="B4" s="175"/>
      <c r="C4" s="175"/>
      <c r="D4" s="175"/>
    </row>
    <row r="5" spans="1:4" ht="33.75" customHeight="1">
      <c r="A5" s="34" t="s">
        <v>163</v>
      </c>
      <c r="B5" s="34" t="s">
        <v>164</v>
      </c>
      <c r="C5" s="4" t="s">
        <v>112</v>
      </c>
      <c r="D5" s="4" t="s">
        <v>116</v>
      </c>
    </row>
    <row r="6" spans="1:4" ht="15.75">
      <c r="A6" s="35">
        <v>1</v>
      </c>
      <c r="B6" s="36" t="s">
        <v>165</v>
      </c>
      <c r="C6" s="37"/>
      <c r="D6" s="38"/>
    </row>
    <row r="7" spans="1:4" ht="30.75" customHeight="1">
      <c r="A7" s="39" t="s">
        <v>166</v>
      </c>
      <c r="B7" s="22" t="s">
        <v>167</v>
      </c>
      <c r="C7" s="22" t="s">
        <v>168</v>
      </c>
      <c r="D7" s="33">
        <v>11100</v>
      </c>
    </row>
    <row r="8" spans="1:4" ht="33.75" customHeight="1">
      <c r="A8" s="39" t="s">
        <v>169</v>
      </c>
      <c r="B8" s="22" t="s">
        <v>170</v>
      </c>
      <c r="C8" s="22" t="s">
        <v>168</v>
      </c>
      <c r="D8" s="33">
        <v>9500</v>
      </c>
    </row>
    <row r="9" spans="1:4" ht="32.25" customHeight="1">
      <c r="A9" s="39" t="s">
        <v>171</v>
      </c>
      <c r="B9" s="22" t="s">
        <v>172</v>
      </c>
      <c r="C9" s="22" t="s">
        <v>168</v>
      </c>
      <c r="D9" s="33">
        <v>13200</v>
      </c>
    </row>
    <row r="10" spans="1:4" ht="31.5" customHeight="1">
      <c r="A10" s="39" t="s">
        <v>173</v>
      </c>
      <c r="B10" s="23" t="s">
        <v>174</v>
      </c>
      <c r="C10" s="22" t="s">
        <v>168</v>
      </c>
      <c r="D10" s="33">
        <v>11000</v>
      </c>
    </row>
    <row r="11" spans="1:4" ht="15.75">
      <c r="A11" s="39" t="s">
        <v>175</v>
      </c>
      <c r="B11" s="172" t="s">
        <v>176</v>
      </c>
      <c r="C11" s="173"/>
      <c r="D11" s="174"/>
    </row>
    <row r="12" spans="1:4" ht="18" customHeight="1">
      <c r="A12" s="39" t="s">
        <v>177</v>
      </c>
      <c r="B12" s="23" t="s">
        <v>178</v>
      </c>
      <c r="C12" s="22" t="s">
        <v>168</v>
      </c>
      <c r="D12" s="33">
        <v>10700</v>
      </c>
    </row>
    <row r="13" spans="1:4" ht="18" customHeight="1">
      <c r="A13" s="39" t="s">
        <v>179</v>
      </c>
      <c r="B13" s="40" t="s">
        <v>180</v>
      </c>
      <c r="C13" s="22" t="s">
        <v>168</v>
      </c>
      <c r="D13" s="33">
        <v>9000</v>
      </c>
    </row>
    <row r="14" spans="1:4" ht="15.75">
      <c r="A14" s="41" t="s">
        <v>181</v>
      </c>
      <c r="B14" s="172" t="s">
        <v>182</v>
      </c>
      <c r="C14" s="173"/>
      <c r="D14" s="174"/>
    </row>
    <row r="15" spans="1:4" ht="33" customHeight="1">
      <c r="A15" s="41" t="s">
        <v>183</v>
      </c>
      <c r="B15" s="40" t="s">
        <v>184</v>
      </c>
      <c r="C15" s="22" t="s">
        <v>185</v>
      </c>
      <c r="D15" s="33">
        <v>6000</v>
      </c>
    </row>
    <row r="16" spans="1:4" ht="32.25" customHeight="1">
      <c r="A16" s="39" t="s">
        <v>186</v>
      </c>
      <c r="B16" s="40" t="s">
        <v>187</v>
      </c>
      <c r="C16" s="22" t="s">
        <v>185</v>
      </c>
      <c r="D16" s="33">
        <v>6000</v>
      </c>
    </row>
    <row r="17" spans="1:4" ht="33" customHeight="1">
      <c r="A17" s="39" t="s">
        <v>188</v>
      </c>
      <c r="B17" s="40" t="s">
        <v>189</v>
      </c>
      <c r="C17" s="22" t="s">
        <v>185</v>
      </c>
      <c r="D17" s="33">
        <v>6000</v>
      </c>
    </row>
    <row r="18" spans="1:4" ht="33" customHeight="1">
      <c r="A18" s="39" t="s">
        <v>190</v>
      </c>
      <c r="B18" s="40" t="s">
        <v>191</v>
      </c>
      <c r="C18" s="22" t="s">
        <v>185</v>
      </c>
      <c r="D18" s="33">
        <v>6000</v>
      </c>
    </row>
    <row r="19" spans="1:4" ht="33" customHeight="1">
      <c r="A19" s="39" t="s">
        <v>192</v>
      </c>
      <c r="B19" s="40" t="s">
        <v>193</v>
      </c>
      <c r="C19" s="22" t="s">
        <v>185</v>
      </c>
      <c r="D19" s="33">
        <v>6000</v>
      </c>
    </row>
    <row r="20" spans="1:4" ht="33.75" customHeight="1">
      <c r="A20" s="39" t="s">
        <v>194</v>
      </c>
      <c r="B20" s="40" t="s">
        <v>195</v>
      </c>
      <c r="C20" s="22" t="s">
        <v>185</v>
      </c>
      <c r="D20" s="33">
        <v>6000</v>
      </c>
    </row>
    <row r="21" spans="1:4" ht="34.5" customHeight="1">
      <c r="A21" s="39" t="s">
        <v>196</v>
      </c>
      <c r="B21" s="40" t="s">
        <v>197</v>
      </c>
      <c r="C21" s="22" t="s">
        <v>185</v>
      </c>
      <c r="D21" s="33">
        <v>6500</v>
      </c>
    </row>
    <row r="22" spans="1:4" ht="32.25" customHeight="1">
      <c r="A22" s="39" t="s">
        <v>198</v>
      </c>
      <c r="B22" s="40" t="s">
        <v>199</v>
      </c>
      <c r="C22" s="22" t="s">
        <v>185</v>
      </c>
      <c r="D22" s="33">
        <v>6200</v>
      </c>
    </row>
    <row r="23" spans="1:4" ht="31.5" customHeight="1">
      <c r="A23" s="39" t="s">
        <v>200</v>
      </c>
      <c r="B23" s="40" t="s">
        <v>201</v>
      </c>
      <c r="C23" s="22" t="s">
        <v>185</v>
      </c>
      <c r="D23" s="33">
        <v>6200</v>
      </c>
    </row>
    <row r="24" spans="1:4" ht="31.5" customHeight="1">
      <c r="A24" s="39" t="s">
        <v>202</v>
      </c>
      <c r="B24" s="40" t="s">
        <v>203</v>
      </c>
      <c r="C24" s="22" t="s">
        <v>185</v>
      </c>
      <c r="D24" s="33">
        <v>6500</v>
      </c>
    </row>
    <row r="25" spans="1:4" ht="96.75" customHeight="1">
      <c r="A25" s="39" t="s">
        <v>204</v>
      </c>
      <c r="B25" s="40" t="s">
        <v>205</v>
      </c>
      <c r="C25" s="22" t="s">
        <v>185</v>
      </c>
      <c r="D25" s="33">
        <v>6000</v>
      </c>
    </row>
    <row r="26" spans="1:4" ht="48" customHeight="1">
      <c r="A26" s="39" t="s">
        <v>206</v>
      </c>
      <c r="B26" s="40" t="s">
        <v>207</v>
      </c>
      <c r="C26" s="22" t="s">
        <v>185</v>
      </c>
      <c r="D26" s="33">
        <v>6000</v>
      </c>
    </row>
    <row r="27" spans="1:4" ht="46.5" customHeight="1">
      <c r="A27" s="39" t="s">
        <v>208</v>
      </c>
      <c r="B27" s="40" t="s">
        <v>209</v>
      </c>
      <c r="C27" s="22" t="s">
        <v>185</v>
      </c>
      <c r="D27" s="33">
        <v>6200</v>
      </c>
    </row>
    <row r="28" spans="1:4" ht="48" customHeight="1">
      <c r="A28" s="39" t="s">
        <v>210</v>
      </c>
      <c r="B28" s="40" t="s">
        <v>211</v>
      </c>
      <c r="C28" s="22" t="s">
        <v>185</v>
      </c>
      <c r="D28" s="33">
        <v>13200</v>
      </c>
    </row>
    <row r="29" spans="1:4" ht="48.75" customHeight="1">
      <c r="A29" s="39" t="s">
        <v>212</v>
      </c>
      <c r="B29" s="40" t="s">
        <v>213</v>
      </c>
      <c r="C29" s="22" t="s">
        <v>185</v>
      </c>
      <c r="D29" s="33">
        <v>6400</v>
      </c>
    </row>
    <row r="30" spans="1:4" ht="48" customHeight="1">
      <c r="A30" s="39" t="s">
        <v>214</v>
      </c>
      <c r="B30" s="40" t="s">
        <v>215</v>
      </c>
      <c r="C30" s="22" t="s">
        <v>185</v>
      </c>
      <c r="D30" s="33">
        <v>6100</v>
      </c>
    </row>
    <row r="31" spans="1:4" ht="17.25" customHeight="1">
      <c r="A31" s="39" t="s">
        <v>216</v>
      </c>
      <c r="B31" s="40" t="s">
        <v>217</v>
      </c>
      <c r="C31" s="22" t="s">
        <v>185</v>
      </c>
      <c r="D31" s="33">
        <v>5800</v>
      </c>
    </row>
    <row r="32" spans="1:4" ht="17.25" customHeight="1">
      <c r="A32" s="39" t="s">
        <v>218</v>
      </c>
      <c r="B32" s="40" t="s">
        <v>219</v>
      </c>
      <c r="C32" s="22" t="s">
        <v>185</v>
      </c>
      <c r="D32" s="33">
        <v>1900</v>
      </c>
    </row>
    <row r="33" spans="1:4" ht="63.75" customHeight="1">
      <c r="A33" s="39" t="s">
        <v>220</v>
      </c>
      <c r="B33" s="40" t="s">
        <v>221</v>
      </c>
      <c r="C33" s="22" t="s">
        <v>185</v>
      </c>
      <c r="D33" s="33">
        <v>16800</v>
      </c>
    </row>
    <row r="34" spans="1:4" ht="30.75" customHeight="1">
      <c r="A34" s="39" t="s">
        <v>222</v>
      </c>
      <c r="B34" s="40" t="s">
        <v>223</v>
      </c>
      <c r="C34" s="22" t="s">
        <v>185</v>
      </c>
      <c r="D34" s="33">
        <v>11800</v>
      </c>
    </row>
    <row r="35" spans="1:4" ht="64.5" customHeight="1">
      <c r="A35" s="39" t="s">
        <v>224</v>
      </c>
      <c r="B35" s="40" t="s">
        <v>225</v>
      </c>
      <c r="C35" s="22" t="s">
        <v>185</v>
      </c>
      <c r="D35" s="33">
        <v>3600</v>
      </c>
    </row>
    <row r="36" spans="1:4" ht="61.5" customHeight="1">
      <c r="A36" s="39" t="s">
        <v>226</v>
      </c>
      <c r="B36" s="40" t="s">
        <v>227</v>
      </c>
      <c r="C36" s="22" t="s">
        <v>185</v>
      </c>
      <c r="D36" s="33">
        <v>5000</v>
      </c>
    </row>
    <row r="37" spans="1:4" ht="15.75">
      <c r="A37" s="39" t="s">
        <v>228</v>
      </c>
      <c r="B37" s="172" t="s">
        <v>229</v>
      </c>
      <c r="C37" s="173"/>
      <c r="D37" s="174"/>
    </row>
    <row r="38" spans="1:4" ht="33" customHeight="1">
      <c r="A38" s="39" t="s">
        <v>230</v>
      </c>
      <c r="B38" s="40" t="s">
        <v>231</v>
      </c>
      <c r="C38" s="22" t="s">
        <v>185</v>
      </c>
      <c r="D38" s="33">
        <v>7700</v>
      </c>
    </row>
    <row r="39" spans="1:4" ht="33" customHeight="1">
      <c r="A39" s="39" t="s">
        <v>232</v>
      </c>
      <c r="B39" s="40" t="s">
        <v>233</v>
      </c>
      <c r="C39" s="22" t="s">
        <v>185</v>
      </c>
      <c r="D39" s="33">
        <v>6500</v>
      </c>
    </row>
    <row r="40" spans="1:4" ht="32.25" customHeight="1">
      <c r="A40" s="39" t="s">
        <v>234</v>
      </c>
      <c r="B40" s="40" t="s">
        <v>235</v>
      </c>
      <c r="C40" s="22" t="s">
        <v>185</v>
      </c>
      <c r="D40" s="33">
        <v>7700</v>
      </c>
    </row>
    <row r="41" spans="1:4" ht="32.25" customHeight="1">
      <c r="A41" s="39" t="s">
        <v>236</v>
      </c>
      <c r="B41" s="40" t="s">
        <v>237</v>
      </c>
      <c r="C41" s="22" t="s">
        <v>185</v>
      </c>
      <c r="D41" s="33">
        <v>7700</v>
      </c>
    </row>
    <row r="42" spans="1:4" ht="33" customHeight="1">
      <c r="A42" s="39" t="s">
        <v>238</v>
      </c>
      <c r="B42" s="40" t="s">
        <v>239</v>
      </c>
      <c r="C42" s="22" t="s">
        <v>185</v>
      </c>
      <c r="D42" s="33">
        <v>7700</v>
      </c>
    </row>
    <row r="43" spans="1:4" ht="34.5" customHeight="1">
      <c r="A43" s="39" t="s">
        <v>240</v>
      </c>
      <c r="B43" s="40" t="s">
        <v>248</v>
      </c>
      <c r="C43" s="22" t="s">
        <v>185</v>
      </c>
      <c r="D43" s="33">
        <v>7700</v>
      </c>
    </row>
    <row r="44" spans="1:4" ht="32.25" customHeight="1">
      <c r="A44" s="39" t="s">
        <v>249</v>
      </c>
      <c r="B44" s="40" t="s">
        <v>250</v>
      </c>
      <c r="C44" s="22" t="s">
        <v>185</v>
      </c>
      <c r="D44" s="33">
        <v>7700</v>
      </c>
    </row>
    <row r="45" spans="1:4" ht="47.25" customHeight="1">
      <c r="A45" s="39" t="s">
        <v>251</v>
      </c>
      <c r="B45" s="40" t="s">
        <v>252</v>
      </c>
      <c r="C45" s="22" t="s">
        <v>185</v>
      </c>
      <c r="D45" s="33">
        <v>7800</v>
      </c>
    </row>
    <row r="46" spans="1:4" ht="48" customHeight="1">
      <c r="A46" s="39" t="s">
        <v>253</v>
      </c>
      <c r="B46" s="40" t="s">
        <v>254</v>
      </c>
      <c r="C46" s="22" t="s">
        <v>185</v>
      </c>
      <c r="D46" s="33">
        <v>7200</v>
      </c>
    </row>
    <row r="47" spans="1:4" ht="46.5" customHeight="1">
      <c r="A47" s="39" t="s">
        <v>255</v>
      </c>
      <c r="B47" s="40" t="s">
        <v>256</v>
      </c>
      <c r="C47" s="22" t="s">
        <v>185</v>
      </c>
      <c r="D47" s="33">
        <v>6900</v>
      </c>
    </row>
    <row r="48" spans="1:4" ht="64.5" customHeight="1">
      <c r="A48" s="39" t="s">
        <v>257</v>
      </c>
      <c r="B48" s="40" t="s">
        <v>258</v>
      </c>
      <c r="C48" s="22" t="s">
        <v>185</v>
      </c>
      <c r="D48" s="33">
        <v>7100</v>
      </c>
    </row>
    <row r="49" spans="1:4" ht="47.25" customHeight="1">
      <c r="A49" s="39" t="s">
        <v>259</v>
      </c>
      <c r="B49" s="40" t="s">
        <v>260</v>
      </c>
      <c r="C49" s="22" t="s">
        <v>185</v>
      </c>
      <c r="D49" s="33">
        <v>6600</v>
      </c>
    </row>
    <row r="50" spans="1:4" ht="96" customHeight="1">
      <c r="A50" s="39" t="s">
        <v>261</v>
      </c>
      <c r="B50" s="40" t="s">
        <v>262</v>
      </c>
      <c r="C50" s="22" t="s">
        <v>185</v>
      </c>
      <c r="D50" s="33">
        <v>8000</v>
      </c>
    </row>
    <row r="51" spans="1:4" ht="32.25" customHeight="1">
      <c r="A51" s="39" t="s">
        <v>263</v>
      </c>
      <c r="B51" s="40" t="s">
        <v>264</v>
      </c>
      <c r="C51" s="22" t="s">
        <v>185</v>
      </c>
      <c r="D51" s="33">
        <v>6500</v>
      </c>
    </row>
    <row r="52" spans="1:4" ht="33" customHeight="1">
      <c r="A52" s="39" t="s">
        <v>265</v>
      </c>
      <c r="B52" s="40" t="s">
        <v>266</v>
      </c>
      <c r="C52" s="22" t="s">
        <v>185</v>
      </c>
      <c r="D52" s="33">
        <v>3500</v>
      </c>
    </row>
    <row r="53" spans="1:4" ht="48" customHeight="1">
      <c r="A53" s="39" t="s">
        <v>267</v>
      </c>
      <c r="B53" s="40" t="s">
        <v>211</v>
      </c>
      <c r="C53" s="22" t="s">
        <v>185</v>
      </c>
      <c r="D53" s="33">
        <v>15400</v>
      </c>
    </row>
    <row r="54" spans="1:4" ht="48.75" customHeight="1">
      <c r="A54" s="39" t="s">
        <v>268</v>
      </c>
      <c r="B54" s="40" t="s">
        <v>213</v>
      </c>
      <c r="C54" s="22" t="s">
        <v>185</v>
      </c>
      <c r="D54" s="33">
        <v>6100</v>
      </c>
    </row>
    <row r="55" spans="1:4" ht="46.5" customHeight="1">
      <c r="A55" s="39" t="s">
        <v>269</v>
      </c>
      <c r="B55" s="40" t="s">
        <v>215</v>
      </c>
      <c r="C55" s="22" t="s">
        <v>185</v>
      </c>
      <c r="D55" s="33">
        <v>6100</v>
      </c>
    </row>
    <row r="56" spans="1:4" ht="45.75" customHeight="1">
      <c r="A56" s="39" t="s">
        <v>270</v>
      </c>
      <c r="B56" s="40" t="s">
        <v>271</v>
      </c>
      <c r="C56" s="22" t="s">
        <v>185</v>
      </c>
      <c r="D56" s="33">
        <v>6600</v>
      </c>
    </row>
    <row r="57" spans="1:4" ht="48.75" customHeight="1">
      <c r="A57" s="39" t="s">
        <v>272</v>
      </c>
      <c r="B57" s="40" t="s">
        <v>273</v>
      </c>
      <c r="C57" s="22" t="s">
        <v>185</v>
      </c>
      <c r="D57" s="33">
        <v>6600</v>
      </c>
    </row>
    <row r="58" spans="1:4" ht="16.5" customHeight="1">
      <c r="A58" s="39" t="s">
        <v>274</v>
      </c>
      <c r="B58" s="40" t="s">
        <v>217</v>
      </c>
      <c r="C58" s="22" t="s">
        <v>185</v>
      </c>
      <c r="D58" s="33">
        <v>6300</v>
      </c>
    </row>
    <row r="59" spans="1:4" ht="17.25" customHeight="1">
      <c r="A59" s="39" t="s">
        <v>275</v>
      </c>
      <c r="B59" s="40" t="s">
        <v>276</v>
      </c>
      <c r="C59" s="22" t="s">
        <v>185</v>
      </c>
      <c r="D59" s="33">
        <v>7000</v>
      </c>
    </row>
    <row r="60" spans="1:4" ht="48" customHeight="1">
      <c r="A60" s="39" t="s">
        <v>277</v>
      </c>
      <c r="B60" s="40" t="s">
        <v>278</v>
      </c>
      <c r="C60" s="22" t="s">
        <v>185</v>
      </c>
      <c r="D60" s="33">
        <v>2400</v>
      </c>
    </row>
    <row r="61" spans="1:4" ht="31.5">
      <c r="A61" s="39" t="s">
        <v>279</v>
      </c>
      <c r="B61" s="40" t="s">
        <v>280</v>
      </c>
      <c r="C61" s="22" t="s">
        <v>185</v>
      </c>
      <c r="D61" s="33">
        <v>7500</v>
      </c>
    </row>
    <row r="62" spans="1:4" ht="65.25" customHeight="1">
      <c r="A62" s="39" t="s">
        <v>281</v>
      </c>
      <c r="B62" s="40" t="s">
        <v>282</v>
      </c>
      <c r="C62" s="22" t="s">
        <v>185</v>
      </c>
      <c r="D62" s="33">
        <v>20100</v>
      </c>
    </row>
    <row r="63" spans="1:4" ht="32.25" customHeight="1">
      <c r="A63" s="39" t="s">
        <v>283</v>
      </c>
      <c r="B63" s="40" t="s">
        <v>284</v>
      </c>
      <c r="C63" s="22" t="s">
        <v>185</v>
      </c>
      <c r="D63" s="33">
        <v>15100</v>
      </c>
    </row>
    <row r="64" spans="1:4" ht="66" customHeight="1">
      <c r="A64" s="39" t="s">
        <v>285</v>
      </c>
      <c r="B64" s="40" t="s">
        <v>286</v>
      </c>
      <c r="C64" s="22" t="s">
        <v>185</v>
      </c>
      <c r="D64" s="33">
        <v>6700</v>
      </c>
    </row>
    <row r="65" spans="1:4" ht="63" customHeight="1">
      <c r="A65" s="39" t="s">
        <v>287</v>
      </c>
      <c r="B65" s="40" t="s">
        <v>288</v>
      </c>
      <c r="C65" s="22" t="s">
        <v>185</v>
      </c>
      <c r="D65" s="33">
        <v>8100</v>
      </c>
    </row>
    <row r="66" spans="1:4" ht="15.75">
      <c r="A66" s="39" t="s">
        <v>289</v>
      </c>
      <c r="B66" s="172" t="s">
        <v>290</v>
      </c>
      <c r="C66" s="173"/>
      <c r="D66" s="174"/>
    </row>
    <row r="67" spans="1:4" ht="48" customHeight="1">
      <c r="A67" s="39" t="s">
        <v>291</v>
      </c>
      <c r="B67" s="40" t="s">
        <v>292</v>
      </c>
      <c r="C67" s="22" t="s">
        <v>185</v>
      </c>
      <c r="D67" s="33">
        <v>10900</v>
      </c>
    </row>
    <row r="68" spans="1:4" ht="32.25" customHeight="1">
      <c r="A68" s="39" t="s">
        <v>293</v>
      </c>
      <c r="B68" s="40" t="s">
        <v>294</v>
      </c>
      <c r="C68" s="22" t="s">
        <v>185</v>
      </c>
      <c r="D68" s="33">
        <v>6100</v>
      </c>
    </row>
    <row r="69" spans="1:4" ht="31.5" customHeight="1">
      <c r="A69" s="39" t="s">
        <v>295</v>
      </c>
      <c r="B69" s="40" t="s">
        <v>296</v>
      </c>
      <c r="C69" s="22" t="s">
        <v>185</v>
      </c>
      <c r="D69" s="33">
        <v>6100</v>
      </c>
    </row>
    <row r="70" spans="1:4" ht="32.25" customHeight="1">
      <c r="A70" s="39" t="s">
        <v>297</v>
      </c>
      <c r="B70" s="40" t="s">
        <v>298</v>
      </c>
      <c r="C70" s="22" t="s">
        <v>185</v>
      </c>
      <c r="D70" s="33">
        <v>6600</v>
      </c>
    </row>
    <row r="71" spans="1:4" ht="32.25" customHeight="1">
      <c r="A71" s="39" t="s">
        <v>299</v>
      </c>
      <c r="B71" s="40" t="s">
        <v>300</v>
      </c>
      <c r="C71" s="22" t="s">
        <v>185</v>
      </c>
      <c r="D71" s="33">
        <v>11100</v>
      </c>
    </row>
    <row r="72" spans="1:4" ht="33" customHeight="1">
      <c r="A72" s="39" t="s">
        <v>301</v>
      </c>
      <c r="B72" s="40" t="s">
        <v>302</v>
      </c>
      <c r="C72" s="22" t="s">
        <v>185</v>
      </c>
      <c r="D72" s="33">
        <v>19000</v>
      </c>
    </row>
    <row r="73" spans="1:4" ht="48" customHeight="1">
      <c r="A73" s="39" t="s">
        <v>303</v>
      </c>
      <c r="B73" s="40" t="s">
        <v>304</v>
      </c>
      <c r="C73" s="22" t="s">
        <v>185</v>
      </c>
      <c r="D73" s="33">
        <v>7600</v>
      </c>
    </row>
    <row r="74" spans="1:4" ht="49.5" customHeight="1">
      <c r="A74" s="39" t="s">
        <v>305</v>
      </c>
      <c r="B74" s="40" t="s">
        <v>306</v>
      </c>
      <c r="C74" s="22" t="s">
        <v>185</v>
      </c>
      <c r="D74" s="33">
        <v>7500</v>
      </c>
    </row>
    <row r="75" spans="1:4" ht="50.25" customHeight="1">
      <c r="A75" s="39" t="s">
        <v>307</v>
      </c>
      <c r="B75" s="23" t="s">
        <v>308</v>
      </c>
      <c r="C75" s="22" t="s">
        <v>185</v>
      </c>
      <c r="D75" s="33">
        <v>7500</v>
      </c>
    </row>
  </sheetData>
  <mergeCells count="8">
    <mergeCell ref="A1:D1"/>
    <mergeCell ref="A2:D2"/>
    <mergeCell ref="A3:D3"/>
    <mergeCell ref="A4:D4"/>
    <mergeCell ref="B11:D11"/>
    <mergeCell ref="B14:D14"/>
    <mergeCell ref="B37:D37"/>
    <mergeCell ref="B66:D6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G6" sqref="G6:G27"/>
    </sheetView>
  </sheetViews>
  <sheetFormatPr defaultColWidth="9.00390625" defaultRowHeight="12.75"/>
  <cols>
    <col min="1" max="1" width="5.625" style="0" customWidth="1"/>
    <col min="2" max="2" width="59.625" style="0" customWidth="1"/>
    <col min="3" max="3" width="15.125" style="0" customWidth="1"/>
    <col min="4" max="4" width="9.75390625" style="0" hidden="1" customWidth="1"/>
    <col min="5" max="5" width="8.625" style="0" hidden="1" customWidth="1"/>
    <col min="6" max="6" width="8.875" style="0" hidden="1" customWidth="1"/>
    <col min="7" max="7" width="12.00390625" style="0" customWidth="1"/>
  </cols>
  <sheetData>
    <row r="1" spans="1:7" ht="15.75">
      <c r="A1" s="146" t="s">
        <v>108</v>
      </c>
      <c r="B1" s="146"/>
      <c r="C1" s="146"/>
      <c r="D1" s="146"/>
      <c r="E1" s="146"/>
      <c r="F1" s="146"/>
      <c r="G1" s="146"/>
    </row>
    <row r="2" spans="1:7" ht="15.75">
      <c r="A2" s="146" t="s">
        <v>109</v>
      </c>
      <c r="B2" s="146"/>
      <c r="C2" s="146"/>
      <c r="D2" s="146"/>
      <c r="E2" s="146"/>
      <c r="F2" s="146"/>
      <c r="G2" s="146"/>
    </row>
    <row r="3" spans="1:7" ht="15.75">
      <c r="A3" s="146" t="s">
        <v>95</v>
      </c>
      <c r="B3" s="146"/>
      <c r="C3" s="146"/>
      <c r="D3" s="146"/>
      <c r="E3" s="146"/>
      <c r="F3" s="146"/>
      <c r="G3" s="146"/>
    </row>
    <row r="4" spans="1:8" ht="18.75">
      <c r="A4" s="15"/>
      <c r="B4" s="15"/>
      <c r="C4" s="15"/>
      <c r="D4" s="15"/>
      <c r="E4" s="15"/>
      <c r="F4" s="15"/>
      <c r="G4" s="15"/>
      <c r="H4" s="16"/>
    </row>
    <row r="5" spans="1:7" ht="31.5">
      <c r="A5" s="17" t="s">
        <v>110</v>
      </c>
      <c r="B5" s="4" t="s">
        <v>111</v>
      </c>
      <c r="C5" s="4" t="s">
        <v>112</v>
      </c>
      <c r="D5" s="4" t="s">
        <v>113</v>
      </c>
      <c r="E5" s="4" t="s">
        <v>114</v>
      </c>
      <c r="F5" s="4" t="s">
        <v>115</v>
      </c>
      <c r="G5" s="4" t="s">
        <v>116</v>
      </c>
    </row>
    <row r="6" spans="1:9" ht="18.75" customHeight="1">
      <c r="A6" s="17">
        <v>1.1</v>
      </c>
      <c r="B6" s="18" t="s">
        <v>117</v>
      </c>
      <c r="C6" s="17" t="s">
        <v>118</v>
      </c>
      <c r="D6" s="17">
        <v>57850</v>
      </c>
      <c r="E6" s="17">
        <v>117</v>
      </c>
      <c r="F6" s="17">
        <f>D6+E6</f>
        <v>57967</v>
      </c>
      <c r="G6" s="19">
        <v>58000</v>
      </c>
      <c r="H6" s="20"/>
      <c r="I6" s="21"/>
    </row>
    <row r="7" spans="1:9" ht="18" customHeight="1">
      <c r="A7" s="17">
        <v>1.2</v>
      </c>
      <c r="B7" s="22" t="s">
        <v>119</v>
      </c>
      <c r="C7" s="17" t="s">
        <v>118</v>
      </c>
      <c r="D7" s="17">
        <v>38550</v>
      </c>
      <c r="E7" s="17">
        <v>117</v>
      </c>
      <c r="F7" s="17">
        <f aca="true" t="shared" si="0" ref="F7:F24">D7+E7</f>
        <v>38667</v>
      </c>
      <c r="G7" s="19">
        <f>ROUND(F7/10,-1)*10</f>
        <v>38700</v>
      </c>
      <c r="H7" s="20"/>
      <c r="I7" s="21"/>
    </row>
    <row r="8" spans="1:9" ht="15.75">
      <c r="A8" s="17">
        <v>2.1</v>
      </c>
      <c r="B8" s="23" t="s">
        <v>120</v>
      </c>
      <c r="C8" s="17" t="s">
        <v>121</v>
      </c>
      <c r="D8" s="17">
        <v>3650</v>
      </c>
      <c r="E8" s="17">
        <v>2869</v>
      </c>
      <c r="F8" s="17">
        <f t="shared" si="0"/>
        <v>6519</v>
      </c>
      <c r="G8" s="19">
        <f aca="true" t="shared" si="1" ref="G8:G27">ROUND(F8/10,-1)*10</f>
        <v>6500</v>
      </c>
      <c r="H8" s="20"/>
      <c r="I8" s="21"/>
    </row>
    <row r="9" spans="1:9" ht="15.75">
      <c r="A9" s="17">
        <v>2.2</v>
      </c>
      <c r="B9" s="23" t="s">
        <v>122</v>
      </c>
      <c r="C9" s="17" t="s">
        <v>121</v>
      </c>
      <c r="D9" s="17">
        <v>3650</v>
      </c>
      <c r="E9" s="17">
        <v>2869</v>
      </c>
      <c r="F9" s="17">
        <f t="shared" si="0"/>
        <v>6519</v>
      </c>
      <c r="G9" s="19">
        <f t="shared" si="1"/>
        <v>6500</v>
      </c>
      <c r="H9" s="20"/>
      <c r="I9" s="21"/>
    </row>
    <row r="10" spans="1:9" ht="15.75">
      <c r="A10" s="17">
        <v>2.3</v>
      </c>
      <c r="B10" s="23" t="s">
        <v>123</v>
      </c>
      <c r="C10" s="17" t="s">
        <v>124</v>
      </c>
      <c r="D10" s="17">
        <v>38550</v>
      </c>
      <c r="E10" s="17">
        <v>2869</v>
      </c>
      <c r="F10" s="17">
        <f t="shared" si="0"/>
        <v>41419</v>
      </c>
      <c r="G10" s="19">
        <f t="shared" si="1"/>
        <v>41400</v>
      </c>
      <c r="H10" s="20"/>
      <c r="I10" s="21"/>
    </row>
    <row r="11" spans="1:9" ht="31.5" customHeight="1">
      <c r="A11" s="17">
        <v>2.4</v>
      </c>
      <c r="B11" s="23" t="s">
        <v>125</v>
      </c>
      <c r="C11" s="17" t="s">
        <v>124</v>
      </c>
      <c r="D11" s="17">
        <v>77100</v>
      </c>
      <c r="E11" s="17">
        <v>9040</v>
      </c>
      <c r="F11" s="17">
        <f t="shared" si="0"/>
        <v>86140</v>
      </c>
      <c r="G11" s="19">
        <f t="shared" si="1"/>
        <v>86100</v>
      </c>
      <c r="H11" s="20"/>
      <c r="I11" s="21"/>
    </row>
    <row r="12" spans="1:9" ht="32.25" customHeight="1">
      <c r="A12" s="17">
        <v>2.5</v>
      </c>
      <c r="B12" s="23" t="s">
        <v>126</v>
      </c>
      <c r="C12" s="17" t="s">
        <v>124</v>
      </c>
      <c r="D12" s="17">
        <v>57850</v>
      </c>
      <c r="E12" s="17">
        <v>6568</v>
      </c>
      <c r="F12" s="17">
        <f t="shared" si="0"/>
        <v>64418</v>
      </c>
      <c r="G12" s="19">
        <f t="shared" si="1"/>
        <v>64400</v>
      </c>
      <c r="H12" s="20"/>
      <c r="I12" s="21"/>
    </row>
    <row r="13" spans="1:9" ht="19.5" customHeight="1">
      <c r="A13" s="17">
        <v>2.6</v>
      </c>
      <c r="B13" s="23" t="s">
        <v>127</v>
      </c>
      <c r="C13" s="17" t="s">
        <v>124</v>
      </c>
      <c r="D13" s="17">
        <v>38550</v>
      </c>
      <c r="E13" s="17">
        <v>3221</v>
      </c>
      <c r="F13" s="17">
        <f t="shared" si="0"/>
        <v>41771</v>
      </c>
      <c r="G13" s="19">
        <f t="shared" si="1"/>
        <v>41800</v>
      </c>
      <c r="H13" s="20"/>
      <c r="I13" s="21"/>
    </row>
    <row r="14" spans="1:9" ht="15.75">
      <c r="A14" s="17">
        <v>2.7</v>
      </c>
      <c r="B14" s="23" t="s">
        <v>128</v>
      </c>
      <c r="C14" s="17" t="s">
        <v>124</v>
      </c>
      <c r="D14" s="17">
        <v>10900</v>
      </c>
      <c r="E14" s="17">
        <v>2752</v>
      </c>
      <c r="F14" s="17">
        <f t="shared" si="0"/>
        <v>13652</v>
      </c>
      <c r="G14" s="19">
        <f t="shared" si="1"/>
        <v>13700</v>
      </c>
      <c r="H14" s="20"/>
      <c r="I14" s="21"/>
    </row>
    <row r="15" spans="1:9" ht="15.75">
      <c r="A15" s="17">
        <v>2.8</v>
      </c>
      <c r="B15" s="23" t="s">
        <v>129</v>
      </c>
      <c r="C15" s="17" t="s">
        <v>130</v>
      </c>
      <c r="D15" s="17">
        <v>7250</v>
      </c>
      <c r="E15" s="17">
        <v>3221</v>
      </c>
      <c r="F15" s="17">
        <f t="shared" si="0"/>
        <v>10471</v>
      </c>
      <c r="G15" s="19">
        <f t="shared" si="1"/>
        <v>10500</v>
      </c>
      <c r="H15" s="20"/>
      <c r="I15" s="21"/>
    </row>
    <row r="16" spans="1:9" ht="19.5" customHeight="1">
      <c r="A16" s="17">
        <v>2.9</v>
      </c>
      <c r="B16" s="23" t="s">
        <v>131</v>
      </c>
      <c r="C16" s="17" t="s">
        <v>130</v>
      </c>
      <c r="D16" s="17">
        <v>7250</v>
      </c>
      <c r="E16" s="17">
        <v>13081</v>
      </c>
      <c r="F16" s="17">
        <f t="shared" si="0"/>
        <v>20331</v>
      </c>
      <c r="G16" s="19">
        <f t="shared" si="1"/>
        <v>20300</v>
      </c>
      <c r="H16" s="20"/>
      <c r="I16" s="21"/>
    </row>
    <row r="17" spans="1:9" ht="18.75" customHeight="1">
      <c r="A17" s="24">
        <v>2.1</v>
      </c>
      <c r="B17" s="23" t="s">
        <v>132</v>
      </c>
      <c r="C17" s="17" t="s">
        <v>130</v>
      </c>
      <c r="D17" s="17">
        <v>7250</v>
      </c>
      <c r="E17" s="17">
        <v>4065</v>
      </c>
      <c r="F17" s="17">
        <f t="shared" si="0"/>
        <v>11315</v>
      </c>
      <c r="G17" s="19">
        <f t="shared" si="1"/>
        <v>11300</v>
      </c>
      <c r="H17" s="20"/>
      <c r="I17" s="21"/>
    </row>
    <row r="18" spans="1:9" ht="15.75">
      <c r="A18" s="17">
        <v>3.2</v>
      </c>
      <c r="B18" s="23" t="s">
        <v>133</v>
      </c>
      <c r="C18" s="17" t="s">
        <v>134</v>
      </c>
      <c r="D18" s="17">
        <v>63850</v>
      </c>
      <c r="E18" s="17">
        <v>15083</v>
      </c>
      <c r="F18" s="17">
        <f t="shared" si="0"/>
        <v>78933</v>
      </c>
      <c r="G18" s="19">
        <f t="shared" si="1"/>
        <v>78900</v>
      </c>
      <c r="H18" s="20"/>
      <c r="I18" s="21"/>
    </row>
    <row r="19" spans="1:9" ht="18.75" customHeight="1">
      <c r="A19" s="17">
        <v>3.6</v>
      </c>
      <c r="B19" s="23" t="s">
        <v>135</v>
      </c>
      <c r="C19" s="17" t="s">
        <v>134</v>
      </c>
      <c r="D19" s="17">
        <v>28900</v>
      </c>
      <c r="E19" s="17">
        <v>13206</v>
      </c>
      <c r="F19" s="17">
        <f t="shared" si="0"/>
        <v>42106</v>
      </c>
      <c r="G19" s="19">
        <f t="shared" si="1"/>
        <v>42100</v>
      </c>
      <c r="H19" s="20"/>
      <c r="I19" s="21"/>
    </row>
    <row r="20" spans="1:9" ht="18" customHeight="1">
      <c r="A20" s="17">
        <v>3.7</v>
      </c>
      <c r="B20" s="23" t="s">
        <v>136</v>
      </c>
      <c r="C20" s="17" t="s">
        <v>134</v>
      </c>
      <c r="D20" s="17">
        <v>28900</v>
      </c>
      <c r="E20" s="17">
        <v>3221</v>
      </c>
      <c r="F20" s="17">
        <f t="shared" si="0"/>
        <v>32121</v>
      </c>
      <c r="G20" s="19">
        <f t="shared" si="1"/>
        <v>32100</v>
      </c>
      <c r="H20" s="20"/>
      <c r="I20" s="21"/>
    </row>
    <row r="21" spans="1:9" ht="18" customHeight="1">
      <c r="A21" s="17">
        <v>3.8</v>
      </c>
      <c r="B21" s="23" t="s">
        <v>137</v>
      </c>
      <c r="C21" s="17" t="s">
        <v>134</v>
      </c>
      <c r="D21" s="17">
        <v>38550</v>
      </c>
      <c r="E21" s="17">
        <v>38477</v>
      </c>
      <c r="F21" s="17">
        <f t="shared" si="0"/>
        <v>77027</v>
      </c>
      <c r="G21" s="19">
        <f t="shared" si="1"/>
        <v>77000</v>
      </c>
      <c r="H21" s="20"/>
      <c r="I21" s="21"/>
    </row>
    <row r="22" spans="1:9" ht="16.5" customHeight="1">
      <c r="A22" s="24">
        <v>3.1</v>
      </c>
      <c r="B22" s="23" t="s">
        <v>138</v>
      </c>
      <c r="C22" s="17" t="s">
        <v>134</v>
      </c>
      <c r="D22" s="17">
        <v>28900</v>
      </c>
      <c r="E22" s="17">
        <v>44077</v>
      </c>
      <c r="F22" s="17">
        <f t="shared" si="0"/>
        <v>72977</v>
      </c>
      <c r="G22" s="19">
        <f t="shared" si="1"/>
        <v>73000</v>
      </c>
      <c r="H22" s="20"/>
      <c r="I22" s="21"/>
    </row>
    <row r="23" spans="1:9" ht="18" customHeight="1">
      <c r="A23" s="24">
        <v>3.11</v>
      </c>
      <c r="B23" s="23" t="s">
        <v>139</v>
      </c>
      <c r="C23" s="17" t="s">
        <v>134</v>
      </c>
      <c r="D23" s="17">
        <v>19300</v>
      </c>
      <c r="E23" s="17">
        <v>43233</v>
      </c>
      <c r="F23" s="17">
        <f t="shared" si="0"/>
        <v>62533</v>
      </c>
      <c r="G23" s="19">
        <f t="shared" si="1"/>
        <v>62500</v>
      </c>
      <c r="H23" s="20"/>
      <c r="I23" s="21"/>
    </row>
    <row r="24" spans="1:9" ht="15.75" customHeight="1">
      <c r="A24" s="24">
        <v>3.19</v>
      </c>
      <c r="B24" s="25" t="s">
        <v>140</v>
      </c>
      <c r="C24" s="17" t="s">
        <v>134</v>
      </c>
      <c r="D24" s="17">
        <v>109000</v>
      </c>
      <c r="E24" s="17">
        <v>54564</v>
      </c>
      <c r="F24" s="17">
        <f t="shared" si="0"/>
        <v>163564</v>
      </c>
      <c r="G24" s="19">
        <f t="shared" si="1"/>
        <v>163600</v>
      </c>
      <c r="H24" s="20"/>
      <c r="I24" s="21"/>
    </row>
    <row r="25" spans="1:9" ht="47.25" customHeight="1">
      <c r="A25" s="26">
        <v>5.1</v>
      </c>
      <c r="B25" s="22" t="s">
        <v>142</v>
      </c>
      <c r="C25" s="17" t="s">
        <v>143</v>
      </c>
      <c r="D25" s="17">
        <v>947000</v>
      </c>
      <c r="E25" s="17" t="s">
        <v>144</v>
      </c>
      <c r="F25" s="17">
        <f>D25</f>
        <v>947000</v>
      </c>
      <c r="G25" s="19">
        <f t="shared" si="1"/>
        <v>947000</v>
      </c>
      <c r="H25" s="20"/>
      <c r="I25" s="21"/>
    </row>
    <row r="26" spans="1:9" ht="46.5" customHeight="1">
      <c r="A26" s="26">
        <v>5.2</v>
      </c>
      <c r="B26" s="22" t="s">
        <v>145</v>
      </c>
      <c r="C26" s="17" t="s">
        <v>143</v>
      </c>
      <c r="D26" s="17">
        <v>926900</v>
      </c>
      <c r="E26" s="17" t="s">
        <v>144</v>
      </c>
      <c r="F26" s="17">
        <f>D26</f>
        <v>926900</v>
      </c>
      <c r="G26" s="19">
        <f t="shared" si="1"/>
        <v>926900</v>
      </c>
      <c r="H26" s="20"/>
      <c r="I26" s="21"/>
    </row>
    <row r="27" spans="1:9" ht="47.25" customHeight="1">
      <c r="A27" s="27">
        <v>5.3</v>
      </c>
      <c r="B27" s="22" t="s">
        <v>146</v>
      </c>
      <c r="C27" s="17" t="s">
        <v>143</v>
      </c>
      <c r="D27" s="17">
        <v>951550</v>
      </c>
      <c r="E27" s="17" t="s">
        <v>144</v>
      </c>
      <c r="F27" s="17">
        <f>D27</f>
        <v>951550</v>
      </c>
      <c r="G27" s="19">
        <f t="shared" si="1"/>
        <v>951600</v>
      </c>
      <c r="H27" s="20"/>
      <c r="I27" s="21"/>
    </row>
    <row r="28" spans="1:7" ht="15.75">
      <c r="A28" s="28"/>
      <c r="B28" s="28"/>
      <c r="C28" s="28"/>
      <c r="D28" s="28"/>
      <c r="E28" s="28"/>
      <c r="F28" s="28"/>
      <c r="G28" s="28"/>
    </row>
    <row r="29" spans="1:7" ht="15.75">
      <c r="A29" s="28"/>
      <c r="B29" s="28"/>
      <c r="C29" s="28"/>
      <c r="D29" s="28"/>
      <c r="E29" s="28"/>
      <c r="F29" s="28"/>
      <c r="G29" s="28"/>
    </row>
    <row r="30" spans="1:7" ht="15.75">
      <c r="A30" s="28"/>
      <c r="B30" s="28"/>
      <c r="C30" s="28"/>
      <c r="D30" s="28"/>
      <c r="E30" s="28"/>
      <c r="F30" s="28"/>
      <c r="G30" s="28"/>
    </row>
    <row r="31" spans="1:7" ht="15.75">
      <c r="A31" s="28"/>
      <c r="B31" s="28"/>
      <c r="C31" s="28"/>
      <c r="D31" s="28"/>
      <c r="E31" s="28"/>
      <c r="F31" s="28"/>
      <c r="G31" s="28"/>
    </row>
    <row r="32" spans="1:7" ht="15.75">
      <c r="A32" s="28"/>
      <c r="B32" s="28"/>
      <c r="C32" s="28"/>
      <c r="D32" s="28"/>
      <c r="E32" s="28"/>
      <c r="F32" s="28"/>
      <c r="G32" s="28"/>
    </row>
    <row r="33" spans="1:7" ht="15.75">
      <c r="A33" s="28"/>
      <c r="B33" s="28"/>
      <c r="C33" s="28"/>
      <c r="D33" s="28"/>
      <c r="E33" s="28"/>
      <c r="F33" s="28"/>
      <c r="G33" s="28"/>
    </row>
    <row r="34" spans="1:7" ht="15.75">
      <c r="A34" s="29"/>
      <c r="B34" s="29"/>
      <c r="C34" s="29"/>
      <c r="D34" s="29"/>
      <c r="E34" s="29"/>
      <c r="F34" s="29"/>
      <c r="G34" s="29"/>
    </row>
    <row r="35" spans="1:7" ht="12.75">
      <c r="A35" s="30"/>
      <c r="B35" s="30"/>
      <c r="C35" s="30"/>
      <c r="D35" s="30"/>
      <c r="E35" s="30"/>
      <c r="F35" s="30"/>
      <c r="G35" s="30"/>
    </row>
    <row r="36" spans="1:7" ht="12.75">
      <c r="A36" s="30"/>
      <c r="B36" s="30"/>
      <c r="C36" s="30"/>
      <c r="D36" s="30"/>
      <c r="E36" s="30"/>
      <c r="F36" s="30"/>
      <c r="G36" s="30"/>
    </row>
    <row r="37" spans="1:7" ht="12.75">
      <c r="A37" s="30"/>
      <c r="B37" s="30"/>
      <c r="C37" s="30"/>
      <c r="D37" s="30"/>
      <c r="E37" s="30"/>
      <c r="F37" s="30"/>
      <c r="G37" s="30"/>
    </row>
    <row r="38" spans="1:7" ht="12.75">
      <c r="A38" s="30"/>
      <c r="B38" s="30"/>
      <c r="C38" s="30"/>
      <c r="D38" s="30"/>
      <c r="E38" s="30"/>
      <c r="F38" s="30"/>
      <c r="G38" s="30"/>
    </row>
    <row r="39" spans="1:7" ht="12.75">
      <c r="A39" s="30"/>
      <c r="B39" s="30"/>
      <c r="C39" s="30"/>
      <c r="D39" s="30"/>
      <c r="E39" s="30"/>
      <c r="F39" s="30"/>
      <c r="G39" s="30"/>
    </row>
    <row r="40" spans="1:7" ht="12.75">
      <c r="A40" s="30"/>
      <c r="B40" s="30"/>
      <c r="C40" s="30"/>
      <c r="D40" s="30"/>
      <c r="E40" s="30"/>
      <c r="F40" s="30"/>
      <c r="G40" s="30"/>
    </row>
    <row r="41" spans="1:7" ht="12.75">
      <c r="A41" s="30"/>
      <c r="B41" s="30"/>
      <c r="C41" s="30"/>
      <c r="D41" s="30"/>
      <c r="E41" s="30"/>
      <c r="F41" s="30"/>
      <c r="G41" s="30"/>
    </row>
    <row r="42" spans="1:7" ht="12.75">
      <c r="A42" s="30"/>
      <c r="B42" s="30"/>
      <c r="C42" s="30"/>
      <c r="D42" s="30"/>
      <c r="E42" s="30"/>
      <c r="F42" s="30"/>
      <c r="G42" s="30"/>
    </row>
    <row r="43" spans="1:7" ht="12.75">
      <c r="A43" s="30"/>
      <c r="B43" s="30"/>
      <c r="C43" s="30"/>
      <c r="D43" s="30"/>
      <c r="E43" s="30"/>
      <c r="F43" s="30"/>
      <c r="G43" s="30"/>
    </row>
    <row r="44" spans="1:7" ht="12.75">
      <c r="A44" s="30"/>
      <c r="B44" s="30"/>
      <c r="C44" s="30"/>
      <c r="D44" s="30"/>
      <c r="E44" s="30"/>
      <c r="F44" s="30"/>
      <c r="G44" s="30"/>
    </row>
    <row r="45" spans="1:7" ht="12.75">
      <c r="A45" s="30"/>
      <c r="B45" s="30"/>
      <c r="C45" s="30"/>
      <c r="D45" s="30"/>
      <c r="E45" s="30"/>
      <c r="F45" s="30"/>
      <c r="G45" s="30"/>
    </row>
    <row r="46" spans="1:7" ht="12.75">
      <c r="A46" s="30"/>
      <c r="B46" s="30"/>
      <c r="C46" s="30"/>
      <c r="D46" s="30"/>
      <c r="E46" s="30"/>
      <c r="F46" s="30"/>
      <c r="G46" s="30"/>
    </row>
    <row r="47" spans="1:7" ht="12.75">
      <c r="A47" s="30"/>
      <c r="B47" s="30"/>
      <c r="C47" s="30"/>
      <c r="D47" s="30"/>
      <c r="E47" s="30"/>
      <c r="F47" s="30"/>
      <c r="G47" s="30"/>
    </row>
    <row r="48" spans="1:7" ht="12.75">
      <c r="A48" s="30"/>
      <c r="B48" s="30"/>
      <c r="C48" s="30"/>
      <c r="D48" s="30"/>
      <c r="E48" s="30"/>
      <c r="F48" s="30"/>
      <c r="G48" s="30"/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9">
      <selection activeCell="G25" sqref="G25:G27"/>
    </sheetView>
  </sheetViews>
  <sheetFormatPr defaultColWidth="9.00390625" defaultRowHeight="12.75"/>
  <cols>
    <col min="1" max="1" width="7.375" style="0" customWidth="1"/>
    <col min="2" max="2" width="61.75390625" style="0" customWidth="1"/>
    <col min="3" max="3" width="11.625" style="0" customWidth="1"/>
    <col min="4" max="5" width="9.25390625" style="0" hidden="1" customWidth="1"/>
    <col min="6" max="6" width="9.625" style="0" hidden="1" customWidth="1"/>
    <col min="7" max="7" width="10.25390625" style="0" customWidth="1"/>
  </cols>
  <sheetData>
    <row r="1" spans="1:7" ht="15.75">
      <c r="A1" s="146" t="s">
        <v>161</v>
      </c>
      <c r="B1" s="146"/>
      <c r="C1" s="146"/>
      <c r="D1" s="146"/>
      <c r="E1" s="146"/>
      <c r="F1" s="146"/>
      <c r="G1" s="146"/>
    </row>
    <row r="2" spans="1:7" ht="15.75">
      <c r="A2" s="146" t="s">
        <v>567</v>
      </c>
      <c r="B2" s="146"/>
      <c r="C2" s="146"/>
      <c r="D2" s="146"/>
      <c r="E2" s="146"/>
      <c r="F2" s="146"/>
      <c r="G2" s="146"/>
    </row>
    <row r="3" spans="1:7" ht="15.75">
      <c r="A3" s="146" t="s">
        <v>95</v>
      </c>
      <c r="B3" s="146"/>
      <c r="C3" s="146"/>
      <c r="D3" s="146"/>
      <c r="E3" s="146"/>
      <c r="F3" s="146"/>
      <c r="G3" s="146"/>
    </row>
    <row r="4" spans="1:7" ht="15.75">
      <c r="A4" s="185"/>
      <c r="B4" s="185"/>
      <c r="C4" s="185"/>
      <c r="D4" s="185"/>
      <c r="E4" s="185"/>
      <c r="F4" s="185"/>
      <c r="G4" s="185"/>
    </row>
    <row r="5" spans="1:7" ht="33.75" customHeight="1">
      <c r="A5" s="48" t="s">
        <v>110</v>
      </c>
      <c r="B5" s="48" t="s">
        <v>111</v>
      </c>
      <c r="C5" s="48" t="s">
        <v>112</v>
      </c>
      <c r="D5" s="48" t="s">
        <v>568</v>
      </c>
      <c r="E5" s="48" t="s">
        <v>569</v>
      </c>
      <c r="F5" s="48" t="s">
        <v>113</v>
      </c>
      <c r="G5" s="48" t="s">
        <v>116</v>
      </c>
    </row>
    <row r="6" spans="1:7" ht="15.75">
      <c r="A6" s="39" t="s">
        <v>570</v>
      </c>
      <c r="B6" s="172" t="s">
        <v>571</v>
      </c>
      <c r="C6" s="173"/>
      <c r="D6" s="173"/>
      <c r="E6" s="173"/>
      <c r="F6" s="173"/>
      <c r="G6" s="174"/>
    </row>
    <row r="7" spans="1:7" ht="18" customHeight="1">
      <c r="A7" s="39" t="s">
        <v>572</v>
      </c>
      <c r="B7" s="172" t="s">
        <v>573</v>
      </c>
      <c r="C7" s="173"/>
      <c r="D7" s="173"/>
      <c r="E7" s="173"/>
      <c r="F7" s="173"/>
      <c r="G7" s="174"/>
    </row>
    <row r="8" spans="1:7" ht="48" customHeight="1">
      <c r="A8" s="64" t="s">
        <v>574</v>
      </c>
      <c r="B8" s="65" t="s">
        <v>575</v>
      </c>
      <c r="C8" s="17" t="s">
        <v>168</v>
      </c>
      <c r="D8" s="66">
        <v>4200</v>
      </c>
      <c r="E8" s="66" t="s">
        <v>448</v>
      </c>
      <c r="F8" s="66">
        <f>D8</f>
        <v>4200</v>
      </c>
      <c r="G8" s="67">
        <v>4700</v>
      </c>
    </row>
    <row r="9" spans="1:7" ht="47.25" customHeight="1">
      <c r="A9" s="64" t="s">
        <v>576</v>
      </c>
      <c r="B9" s="65" t="s">
        <v>577</v>
      </c>
      <c r="C9" s="17" t="s">
        <v>168</v>
      </c>
      <c r="D9" s="66">
        <v>5900</v>
      </c>
      <c r="E9" s="66" t="s">
        <v>448</v>
      </c>
      <c r="F9" s="66">
        <f>D9</f>
        <v>5900</v>
      </c>
      <c r="G9" s="67">
        <v>6700</v>
      </c>
    </row>
    <row r="10" spans="1:7" ht="15.75">
      <c r="A10" s="64" t="s">
        <v>578</v>
      </c>
      <c r="B10" s="179" t="s">
        <v>579</v>
      </c>
      <c r="C10" s="180"/>
      <c r="D10" s="180"/>
      <c r="E10" s="180"/>
      <c r="F10" s="180"/>
      <c r="G10" s="181"/>
    </row>
    <row r="11" spans="1:7" ht="16.5" customHeight="1">
      <c r="A11" s="64" t="s">
        <v>580</v>
      </c>
      <c r="B11" s="40" t="s">
        <v>581</v>
      </c>
      <c r="C11" s="17" t="s">
        <v>582</v>
      </c>
      <c r="D11" s="66">
        <v>75400</v>
      </c>
      <c r="E11" s="66" t="s">
        <v>448</v>
      </c>
      <c r="F11" s="66">
        <f>D11</f>
        <v>75400</v>
      </c>
      <c r="G11" s="67">
        <v>84700</v>
      </c>
    </row>
    <row r="12" spans="1:7" ht="46.5" customHeight="1">
      <c r="A12" s="64" t="s">
        <v>583</v>
      </c>
      <c r="B12" s="23" t="s">
        <v>584</v>
      </c>
      <c r="C12" s="17" t="s">
        <v>582</v>
      </c>
      <c r="D12" s="68">
        <v>69100</v>
      </c>
      <c r="E12" s="68" t="s">
        <v>448</v>
      </c>
      <c r="F12" s="66">
        <f>D12</f>
        <v>69100</v>
      </c>
      <c r="G12" s="67">
        <v>77000</v>
      </c>
    </row>
    <row r="13" spans="1:7" ht="33" customHeight="1">
      <c r="A13" s="64" t="s">
        <v>585</v>
      </c>
      <c r="B13" s="23" t="s">
        <v>586</v>
      </c>
      <c r="C13" s="17" t="s">
        <v>587</v>
      </c>
      <c r="D13" s="68">
        <v>163000</v>
      </c>
      <c r="E13" s="68" t="s">
        <v>448</v>
      </c>
      <c r="F13" s="66">
        <f>D13</f>
        <v>163000</v>
      </c>
      <c r="G13" s="67">
        <v>183200</v>
      </c>
    </row>
    <row r="14" spans="1:7" ht="31.5">
      <c r="A14" s="64" t="s">
        <v>588</v>
      </c>
      <c r="B14" s="23" t="s">
        <v>589</v>
      </c>
      <c r="C14" s="17" t="s">
        <v>587</v>
      </c>
      <c r="D14" s="68">
        <v>46750</v>
      </c>
      <c r="E14" s="68" t="s">
        <v>448</v>
      </c>
      <c r="F14" s="66">
        <f>D14</f>
        <v>46750</v>
      </c>
      <c r="G14" s="67">
        <v>52600</v>
      </c>
    </row>
    <row r="15" spans="1:7" ht="31.5">
      <c r="A15" s="64" t="s">
        <v>590</v>
      </c>
      <c r="B15" s="23" t="s">
        <v>591</v>
      </c>
      <c r="C15" s="17" t="s">
        <v>587</v>
      </c>
      <c r="D15" s="68">
        <v>46750</v>
      </c>
      <c r="E15" s="68" t="s">
        <v>448</v>
      </c>
      <c r="F15" s="66">
        <f>D15</f>
        <v>46750</v>
      </c>
      <c r="G15" s="67">
        <v>52600</v>
      </c>
    </row>
    <row r="16" spans="1:7" ht="31.5">
      <c r="A16" s="64" t="s">
        <v>592</v>
      </c>
      <c r="B16" s="23" t="s">
        <v>593</v>
      </c>
      <c r="C16" s="17" t="s">
        <v>185</v>
      </c>
      <c r="D16" s="68">
        <v>91350</v>
      </c>
      <c r="E16" s="68">
        <v>14423</v>
      </c>
      <c r="F16" s="66">
        <f>D16+E16</f>
        <v>105773</v>
      </c>
      <c r="G16" s="33">
        <v>120600</v>
      </c>
    </row>
    <row r="17" spans="1:7" ht="33.75" customHeight="1">
      <c r="A17" s="64" t="s">
        <v>594</v>
      </c>
      <c r="B17" s="23" t="s">
        <v>595</v>
      </c>
      <c r="C17" s="17" t="s">
        <v>185</v>
      </c>
      <c r="D17" s="68">
        <v>75000</v>
      </c>
      <c r="E17" s="68">
        <v>216</v>
      </c>
      <c r="F17" s="66">
        <f>D17+E17</f>
        <v>75216</v>
      </c>
      <c r="G17" s="33">
        <v>84500</v>
      </c>
    </row>
    <row r="18" spans="1:7" ht="15.75">
      <c r="A18" s="64" t="s">
        <v>596</v>
      </c>
      <c r="B18" s="182" t="s">
        <v>597</v>
      </c>
      <c r="C18" s="183"/>
      <c r="D18" s="183"/>
      <c r="E18" s="183"/>
      <c r="F18" s="183"/>
      <c r="G18" s="184"/>
    </row>
    <row r="19" spans="1:7" ht="32.25" customHeight="1">
      <c r="A19" s="64" t="s">
        <v>598</v>
      </c>
      <c r="B19" s="70" t="s">
        <v>599</v>
      </c>
      <c r="C19" s="17" t="s">
        <v>582</v>
      </c>
      <c r="D19" s="71">
        <v>33850</v>
      </c>
      <c r="E19" s="71" t="s">
        <v>448</v>
      </c>
      <c r="F19" s="68">
        <f>D19</f>
        <v>33850</v>
      </c>
      <c r="G19" s="33">
        <v>38100</v>
      </c>
    </row>
    <row r="20" spans="1:7" ht="33.75" customHeight="1">
      <c r="A20" s="64" t="s">
        <v>600</v>
      </c>
      <c r="B20" s="70" t="s">
        <v>601</v>
      </c>
      <c r="C20" s="17" t="s">
        <v>582</v>
      </c>
      <c r="D20" s="71">
        <v>56450</v>
      </c>
      <c r="E20" s="68" t="s">
        <v>448</v>
      </c>
      <c r="F20" s="68">
        <f>D20</f>
        <v>56450</v>
      </c>
      <c r="G20" s="33">
        <v>63500</v>
      </c>
    </row>
    <row r="21" spans="1:7" ht="15.75">
      <c r="A21" s="64" t="s">
        <v>602</v>
      </c>
      <c r="B21" s="176" t="s">
        <v>603</v>
      </c>
      <c r="C21" s="177"/>
      <c r="D21" s="177"/>
      <c r="E21" s="177"/>
      <c r="F21" s="177"/>
      <c r="G21" s="178"/>
    </row>
    <row r="22" spans="1:7" ht="31.5" customHeight="1">
      <c r="A22" s="64" t="s">
        <v>604</v>
      </c>
      <c r="B22" s="72" t="s">
        <v>605</v>
      </c>
      <c r="C22" s="17" t="s">
        <v>582</v>
      </c>
      <c r="D22" s="71">
        <v>65450</v>
      </c>
      <c r="E22" s="68" t="s">
        <v>448</v>
      </c>
      <c r="F22" s="68">
        <f>D22</f>
        <v>65450</v>
      </c>
      <c r="G22" s="33">
        <v>73500</v>
      </c>
    </row>
    <row r="23" spans="1:7" ht="30.75" customHeight="1">
      <c r="A23" s="64" t="s">
        <v>606</v>
      </c>
      <c r="B23" s="72" t="s">
        <v>607</v>
      </c>
      <c r="C23" s="17" t="s">
        <v>587</v>
      </c>
      <c r="D23" s="71">
        <v>163000</v>
      </c>
      <c r="E23" s="68" t="s">
        <v>448</v>
      </c>
      <c r="F23" s="68">
        <f>D23</f>
        <v>163000</v>
      </c>
      <c r="G23" s="33">
        <v>183200</v>
      </c>
    </row>
    <row r="24" spans="1:7" ht="15.75">
      <c r="A24" s="64" t="s">
        <v>608</v>
      </c>
      <c r="B24" s="176" t="s">
        <v>609</v>
      </c>
      <c r="C24" s="177"/>
      <c r="D24" s="177"/>
      <c r="E24" s="177"/>
      <c r="F24" s="177"/>
      <c r="G24" s="178"/>
    </row>
    <row r="25" spans="1:7" ht="30.75" customHeight="1">
      <c r="A25" s="64" t="s">
        <v>610</v>
      </c>
      <c r="B25" s="72" t="s">
        <v>611</v>
      </c>
      <c r="C25" s="17" t="s">
        <v>612</v>
      </c>
      <c r="D25" s="71">
        <v>3050</v>
      </c>
      <c r="E25" s="68">
        <v>4724</v>
      </c>
      <c r="F25" s="68">
        <f>D25+E25</f>
        <v>7774</v>
      </c>
      <c r="G25" s="33">
        <v>8100</v>
      </c>
    </row>
    <row r="26" spans="1:7" ht="33.75" customHeight="1">
      <c r="A26" s="64" t="s">
        <v>613</v>
      </c>
      <c r="B26" s="72" t="s">
        <v>614</v>
      </c>
      <c r="C26" s="17" t="s">
        <v>612</v>
      </c>
      <c r="D26" s="71">
        <v>1500</v>
      </c>
      <c r="E26" s="68">
        <v>4580</v>
      </c>
      <c r="F26" s="68">
        <f>D26+E26</f>
        <v>6080</v>
      </c>
      <c r="G26" s="33">
        <v>6300</v>
      </c>
    </row>
    <row r="27" spans="1:7" ht="33" customHeight="1">
      <c r="A27" s="39" t="s">
        <v>615</v>
      </c>
      <c r="B27" s="70" t="s">
        <v>616</v>
      </c>
      <c r="C27" s="17" t="s">
        <v>612</v>
      </c>
      <c r="D27" s="71">
        <v>33650</v>
      </c>
      <c r="E27" s="68">
        <v>7352</v>
      </c>
      <c r="F27" s="66">
        <f>D27+E27</f>
        <v>41002</v>
      </c>
      <c r="G27" s="33">
        <v>45200</v>
      </c>
    </row>
    <row r="28" spans="1:7" ht="15.75">
      <c r="A28" s="29"/>
      <c r="B28" s="29"/>
      <c r="C28" s="29"/>
      <c r="D28" s="29"/>
      <c r="E28" s="29"/>
      <c r="F28" s="29"/>
      <c r="G28" s="30"/>
    </row>
  </sheetData>
  <mergeCells count="10">
    <mergeCell ref="A1:G1"/>
    <mergeCell ref="A2:G2"/>
    <mergeCell ref="A3:G3"/>
    <mergeCell ref="A4:G4"/>
    <mergeCell ref="B21:G21"/>
    <mergeCell ref="B24:G24"/>
    <mergeCell ref="B6:G6"/>
    <mergeCell ref="B7:G7"/>
    <mergeCell ref="B10:G10"/>
    <mergeCell ref="B18:G1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26" sqref="F26:F27"/>
    </sheetView>
  </sheetViews>
  <sheetFormatPr defaultColWidth="9.00390625" defaultRowHeight="12.75"/>
  <cols>
    <col min="1" max="1" width="6.125" style="0" customWidth="1"/>
    <col min="2" max="2" width="62.875" style="0" customWidth="1"/>
    <col min="3" max="3" width="10.25390625" style="0" customWidth="1"/>
    <col min="4" max="5" width="8.625" style="0" hidden="1" customWidth="1"/>
    <col min="6" max="6" width="12.875" style="84" customWidth="1"/>
    <col min="7" max="7" width="10.75390625" style="0" customWidth="1"/>
  </cols>
  <sheetData>
    <row r="1" spans="1:7" ht="15.75">
      <c r="A1" s="146" t="s">
        <v>629</v>
      </c>
      <c r="B1" s="146"/>
      <c r="C1" s="146"/>
      <c r="D1" s="146"/>
      <c r="E1" s="146"/>
      <c r="F1" s="146"/>
      <c r="G1" s="13"/>
    </row>
    <row r="2" spans="1:7" ht="15.75">
      <c r="A2" s="146" t="s">
        <v>630</v>
      </c>
      <c r="B2" s="146"/>
      <c r="C2" s="146"/>
      <c r="D2" s="146"/>
      <c r="E2" s="146"/>
      <c r="F2" s="146"/>
      <c r="G2" s="13"/>
    </row>
    <row r="3" spans="1:7" ht="15.75">
      <c r="A3" s="146" t="s">
        <v>95</v>
      </c>
      <c r="B3" s="146"/>
      <c r="C3" s="146"/>
      <c r="D3" s="146"/>
      <c r="E3" s="146"/>
      <c r="F3" s="146"/>
      <c r="G3" s="13"/>
    </row>
    <row r="4" spans="1:7" ht="10.5" customHeight="1">
      <c r="A4" s="75"/>
      <c r="B4" s="75"/>
      <c r="C4" s="75"/>
      <c r="D4" s="75"/>
      <c r="E4" s="75"/>
      <c r="F4" s="75"/>
      <c r="G4" s="15"/>
    </row>
    <row r="5" spans="1:7" ht="31.5">
      <c r="A5" s="48" t="s">
        <v>110</v>
      </c>
      <c r="B5" s="48" t="s">
        <v>111</v>
      </c>
      <c r="C5" s="48" t="s">
        <v>112</v>
      </c>
      <c r="D5" s="48" t="s">
        <v>113</v>
      </c>
      <c r="E5" s="48" t="s">
        <v>631</v>
      </c>
      <c r="F5" s="76" t="s">
        <v>632</v>
      </c>
      <c r="G5" s="63"/>
    </row>
    <row r="6" spans="1:7" ht="18.75" customHeight="1">
      <c r="A6" s="77" t="s">
        <v>633</v>
      </c>
      <c r="B6" s="70" t="s">
        <v>634</v>
      </c>
      <c r="C6" s="17" t="s">
        <v>168</v>
      </c>
      <c r="D6" s="71">
        <v>31200</v>
      </c>
      <c r="E6" s="68">
        <v>0</v>
      </c>
      <c r="F6" s="33">
        <v>31200</v>
      </c>
      <c r="G6" s="78"/>
    </row>
    <row r="7" spans="1:7" ht="21" customHeight="1">
      <c r="A7" s="77" t="s">
        <v>635</v>
      </c>
      <c r="B7" s="70" t="s">
        <v>636</v>
      </c>
      <c r="C7" s="17" t="s">
        <v>168</v>
      </c>
      <c r="D7" s="71">
        <v>14400</v>
      </c>
      <c r="E7" s="68">
        <v>0</v>
      </c>
      <c r="F7" s="33">
        <v>14400</v>
      </c>
      <c r="G7" s="78"/>
    </row>
    <row r="8" spans="1:7" ht="33" customHeight="1">
      <c r="A8" s="79" t="s">
        <v>181</v>
      </c>
      <c r="B8" s="70" t="s">
        <v>637</v>
      </c>
      <c r="C8" s="17" t="s">
        <v>587</v>
      </c>
      <c r="D8" s="71">
        <v>42500</v>
      </c>
      <c r="E8" s="68">
        <v>0</v>
      </c>
      <c r="F8" s="33">
        <v>42500</v>
      </c>
      <c r="G8" s="78"/>
    </row>
    <row r="9" spans="1:7" ht="31.5" customHeight="1">
      <c r="A9" s="79" t="s">
        <v>228</v>
      </c>
      <c r="B9" s="70" t="s">
        <v>638</v>
      </c>
      <c r="C9" s="17" t="s">
        <v>587</v>
      </c>
      <c r="D9" s="71">
        <v>8750</v>
      </c>
      <c r="E9" s="68">
        <v>0</v>
      </c>
      <c r="F9" s="33">
        <v>8800</v>
      </c>
      <c r="G9" s="78"/>
    </row>
    <row r="10" spans="1:7" ht="33.75" customHeight="1">
      <c r="A10" s="79" t="s">
        <v>289</v>
      </c>
      <c r="B10" s="70" t="s">
        <v>639</v>
      </c>
      <c r="C10" s="17" t="s">
        <v>587</v>
      </c>
      <c r="D10" s="71">
        <v>28050</v>
      </c>
      <c r="E10" s="68">
        <v>0</v>
      </c>
      <c r="F10" s="33">
        <v>28100</v>
      </c>
      <c r="G10" s="78"/>
    </row>
    <row r="11" spans="1:7" ht="77.25" customHeight="1">
      <c r="A11" s="79" t="s">
        <v>640</v>
      </c>
      <c r="B11" s="70" t="s">
        <v>641</v>
      </c>
      <c r="C11" s="17" t="s">
        <v>587</v>
      </c>
      <c r="D11" s="71">
        <v>45000</v>
      </c>
      <c r="E11" s="68">
        <v>0</v>
      </c>
      <c r="F11" s="33">
        <v>45000</v>
      </c>
      <c r="G11" s="78"/>
    </row>
    <row r="12" spans="1:7" ht="35.25" customHeight="1">
      <c r="A12" s="79" t="s">
        <v>642</v>
      </c>
      <c r="B12" s="70" t="s">
        <v>643</v>
      </c>
      <c r="C12" s="17" t="s">
        <v>587</v>
      </c>
      <c r="D12" s="71">
        <v>42500</v>
      </c>
      <c r="E12" s="68">
        <v>0</v>
      </c>
      <c r="F12" s="33">
        <v>42500</v>
      </c>
      <c r="G12" s="78"/>
    </row>
    <row r="13" spans="1:7" ht="49.5" customHeight="1">
      <c r="A13" s="79" t="s">
        <v>644</v>
      </c>
      <c r="B13" s="70" t="s">
        <v>645</v>
      </c>
      <c r="C13" s="17" t="s">
        <v>587</v>
      </c>
      <c r="D13" s="71">
        <v>28050</v>
      </c>
      <c r="E13" s="68">
        <v>0</v>
      </c>
      <c r="F13" s="33">
        <v>28100</v>
      </c>
      <c r="G13" s="78"/>
    </row>
    <row r="14" spans="1:7" ht="48.75" customHeight="1">
      <c r="A14" s="79" t="s">
        <v>646</v>
      </c>
      <c r="B14" s="70" t="s">
        <v>647</v>
      </c>
      <c r="C14" s="17" t="s">
        <v>587</v>
      </c>
      <c r="D14" s="71">
        <v>45000</v>
      </c>
      <c r="E14" s="68">
        <v>0</v>
      </c>
      <c r="F14" s="33">
        <v>45000</v>
      </c>
      <c r="G14" s="78"/>
    </row>
    <row r="15" spans="1:7" ht="15.75">
      <c r="A15" s="79" t="s">
        <v>648</v>
      </c>
      <c r="B15" s="70" t="s">
        <v>649</v>
      </c>
      <c r="C15" s="17" t="s">
        <v>587</v>
      </c>
      <c r="D15" s="71">
        <v>28050</v>
      </c>
      <c r="E15" s="68">
        <v>0</v>
      </c>
      <c r="F15" s="33">
        <v>28100</v>
      </c>
      <c r="G15" s="78"/>
    </row>
    <row r="16" spans="1:7" ht="31.5">
      <c r="A16" s="79" t="s">
        <v>650</v>
      </c>
      <c r="B16" s="70" t="s">
        <v>651</v>
      </c>
      <c r="C16" s="17" t="s">
        <v>587</v>
      </c>
      <c r="D16" s="71">
        <v>35200</v>
      </c>
      <c r="E16" s="68">
        <v>0</v>
      </c>
      <c r="F16" s="33">
        <v>35200</v>
      </c>
      <c r="G16" s="78"/>
    </row>
    <row r="17" spans="1:7" ht="15.75">
      <c r="A17" s="80"/>
      <c r="B17" s="186" t="s">
        <v>652</v>
      </c>
      <c r="C17" s="186"/>
      <c r="D17" s="186"/>
      <c r="E17" s="186"/>
      <c r="F17" s="186"/>
      <c r="G17" s="2"/>
    </row>
    <row r="18" spans="1:7" ht="18.75" customHeight="1">
      <c r="A18" s="79" t="s">
        <v>633</v>
      </c>
      <c r="B18" s="81" t="s">
        <v>653</v>
      </c>
      <c r="C18" s="69" t="s">
        <v>168</v>
      </c>
      <c r="D18" s="69">
        <v>28750</v>
      </c>
      <c r="E18" s="69">
        <v>0</v>
      </c>
      <c r="F18" s="82">
        <v>28100</v>
      </c>
      <c r="G18" s="83"/>
    </row>
    <row r="19" spans="1:7" ht="18.75" customHeight="1">
      <c r="A19" s="79" t="s">
        <v>635</v>
      </c>
      <c r="B19" s="81" t="s">
        <v>654</v>
      </c>
      <c r="C19" s="69" t="s">
        <v>168</v>
      </c>
      <c r="D19" s="69">
        <v>14400</v>
      </c>
      <c r="E19" s="69">
        <v>0</v>
      </c>
      <c r="F19" s="82">
        <v>14400</v>
      </c>
      <c r="G19" s="83"/>
    </row>
    <row r="20" spans="1:7" ht="30.75" customHeight="1">
      <c r="A20" s="79" t="s">
        <v>181</v>
      </c>
      <c r="B20" s="81" t="s">
        <v>637</v>
      </c>
      <c r="C20" s="69" t="s">
        <v>587</v>
      </c>
      <c r="D20" s="69">
        <v>42500</v>
      </c>
      <c r="E20" s="68">
        <v>0</v>
      </c>
      <c r="F20" s="82">
        <v>42500</v>
      </c>
      <c r="G20" s="83"/>
    </row>
    <row r="21" spans="1:7" ht="47.25" customHeight="1">
      <c r="A21" s="79" t="s">
        <v>228</v>
      </c>
      <c r="B21" s="81" t="s">
        <v>638</v>
      </c>
      <c r="C21" s="69" t="s">
        <v>587</v>
      </c>
      <c r="D21" s="69">
        <v>8750</v>
      </c>
      <c r="E21" s="69">
        <v>0</v>
      </c>
      <c r="F21" s="82">
        <v>8800</v>
      </c>
      <c r="G21" s="83"/>
    </row>
    <row r="22" spans="1:7" ht="45.75" customHeight="1">
      <c r="A22" s="79" t="s">
        <v>289</v>
      </c>
      <c r="B22" s="81" t="s">
        <v>655</v>
      </c>
      <c r="C22" s="69" t="s">
        <v>587</v>
      </c>
      <c r="D22" s="69">
        <v>8750</v>
      </c>
      <c r="E22" s="69">
        <v>0</v>
      </c>
      <c r="F22" s="82">
        <v>8800</v>
      </c>
      <c r="G22" s="83"/>
    </row>
    <row r="23" spans="1:7" ht="63.75" customHeight="1">
      <c r="A23" s="79" t="s">
        <v>640</v>
      </c>
      <c r="B23" s="81" t="s">
        <v>641</v>
      </c>
      <c r="C23" s="69" t="s">
        <v>587</v>
      </c>
      <c r="D23" s="69">
        <v>45000</v>
      </c>
      <c r="E23" s="69">
        <v>0</v>
      </c>
      <c r="F23" s="82">
        <v>45000</v>
      </c>
      <c r="G23" s="83"/>
    </row>
    <row r="24" spans="1:7" ht="49.5" customHeight="1">
      <c r="A24" s="79" t="s">
        <v>642</v>
      </c>
      <c r="B24" s="81" t="s">
        <v>656</v>
      </c>
      <c r="C24" s="69" t="s">
        <v>587</v>
      </c>
      <c r="D24" s="69">
        <v>42500</v>
      </c>
      <c r="E24" s="69">
        <v>0</v>
      </c>
      <c r="F24" s="82">
        <v>42500</v>
      </c>
      <c r="G24" s="83"/>
    </row>
    <row r="25" spans="1:7" ht="46.5" customHeight="1">
      <c r="A25" s="79" t="s">
        <v>644</v>
      </c>
      <c r="B25" s="81" t="s">
        <v>657</v>
      </c>
      <c r="C25" s="69" t="s">
        <v>587</v>
      </c>
      <c r="D25" s="69">
        <v>8750</v>
      </c>
      <c r="E25" s="69">
        <v>0</v>
      </c>
      <c r="F25" s="82">
        <v>8800</v>
      </c>
      <c r="G25" s="83"/>
    </row>
    <row r="26" spans="1:7" ht="50.25" customHeight="1">
      <c r="A26" s="79" t="s">
        <v>658</v>
      </c>
      <c r="B26" s="81" t="s">
        <v>647</v>
      </c>
      <c r="C26" s="69" t="s">
        <v>587</v>
      </c>
      <c r="D26" s="69">
        <v>47500</v>
      </c>
      <c r="E26" s="69">
        <v>0</v>
      </c>
      <c r="F26" s="82">
        <v>47500</v>
      </c>
      <c r="G26" s="83"/>
    </row>
    <row r="27" spans="1:8" ht="15.75">
      <c r="A27" s="79" t="s">
        <v>646</v>
      </c>
      <c r="B27" s="81" t="s">
        <v>649</v>
      </c>
      <c r="C27" s="69" t="s">
        <v>587</v>
      </c>
      <c r="D27" s="69">
        <v>28050</v>
      </c>
      <c r="E27" s="69">
        <v>0</v>
      </c>
      <c r="F27" s="82">
        <v>28100</v>
      </c>
      <c r="G27" s="83"/>
      <c r="H27" s="29"/>
    </row>
  </sheetData>
  <mergeCells count="4">
    <mergeCell ref="A1:F1"/>
    <mergeCell ref="A2:F2"/>
    <mergeCell ref="A3:F3"/>
    <mergeCell ref="B17:F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50" sqref="A50:G55"/>
    </sheetView>
  </sheetViews>
  <sheetFormatPr defaultColWidth="9.00390625" defaultRowHeight="12.75"/>
  <cols>
    <col min="1" max="1" width="9.25390625" style="0" customWidth="1"/>
    <col min="2" max="2" width="59.375" style="0" customWidth="1"/>
    <col min="3" max="3" width="9.875" style="0" customWidth="1"/>
    <col min="4" max="4" width="11.625" style="0" hidden="1" customWidth="1"/>
    <col min="5" max="5" width="14.00390625" style="0" hidden="1" customWidth="1"/>
    <col min="6" max="6" width="0.12890625" style="0" hidden="1" customWidth="1"/>
    <col min="7" max="7" width="11.375" style="0" customWidth="1"/>
    <col min="8" max="9" width="7.75390625" style="0" customWidth="1"/>
  </cols>
  <sheetData>
    <row r="1" spans="1:7" ht="15.75">
      <c r="A1" s="146" t="s">
        <v>309</v>
      </c>
      <c r="B1" s="146"/>
      <c r="C1" s="146"/>
      <c r="D1" s="146"/>
      <c r="E1" s="146"/>
      <c r="F1" s="146"/>
      <c r="G1" s="146"/>
    </row>
    <row r="2" spans="1:9" ht="15.75">
      <c r="A2" s="146" t="s">
        <v>664</v>
      </c>
      <c r="B2" s="146"/>
      <c r="C2" s="146"/>
      <c r="D2" s="146"/>
      <c r="E2" s="146"/>
      <c r="F2" s="146"/>
      <c r="G2" s="146"/>
      <c r="H2" s="42"/>
      <c r="I2" s="42"/>
    </row>
    <row r="3" spans="1:9" ht="15.75">
      <c r="A3" s="146" t="s">
        <v>95</v>
      </c>
      <c r="B3" s="146"/>
      <c r="C3" s="146"/>
      <c r="D3" s="146"/>
      <c r="E3" s="146"/>
      <c r="F3" s="146"/>
      <c r="G3" s="146"/>
      <c r="H3" s="42"/>
      <c r="I3" s="42"/>
    </row>
    <row r="4" spans="1:7" ht="18.75">
      <c r="A4" s="15"/>
      <c r="B4" s="15"/>
      <c r="C4" s="15"/>
      <c r="D4" s="15"/>
      <c r="E4" s="15"/>
      <c r="F4" s="15"/>
      <c r="G4" s="15"/>
    </row>
    <row r="5" spans="1:7" ht="39" customHeight="1">
      <c r="A5" s="4" t="s">
        <v>110</v>
      </c>
      <c r="B5" s="4" t="s">
        <v>111</v>
      </c>
      <c r="C5" s="4" t="s">
        <v>112</v>
      </c>
      <c r="D5" s="4" t="s">
        <v>113</v>
      </c>
      <c r="E5" s="4" t="s">
        <v>114</v>
      </c>
      <c r="F5" s="4" t="s">
        <v>115</v>
      </c>
      <c r="G5" s="4" t="s">
        <v>817</v>
      </c>
    </row>
    <row r="6" spans="1:9" ht="46.5" customHeight="1">
      <c r="A6" s="154" t="s">
        <v>818</v>
      </c>
      <c r="B6" s="154"/>
      <c r="C6" s="155"/>
      <c r="D6" s="155"/>
      <c r="E6" s="155"/>
      <c r="F6" s="154"/>
      <c r="G6" s="154"/>
      <c r="H6" s="43"/>
      <c r="I6" s="44"/>
    </row>
    <row r="7" spans="1:9" ht="16.5" customHeight="1">
      <c r="A7" s="45" t="s">
        <v>405</v>
      </c>
      <c r="B7" s="152" t="s">
        <v>744</v>
      </c>
      <c r="C7" s="152"/>
      <c r="D7" s="152"/>
      <c r="E7" s="152"/>
      <c r="F7" s="152"/>
      <c r="G7" s="152"/>
      <c r="H7" s="43"/>
      <c r="I7" s="44"/>
    </row>
    <row r="8" spans="1:9" ht="20.25" customHeight="1">
      <c r="A8" s="4" t="s">
        <v>819</v>
      </c>
      <c r="B8" s="5" t="s">
        <v>668</v>
      </c>
      <c r="C8" s="4" t="s">
        <v>377</v>
      </c>
      <c r="D8" s="4">
        <v>41700</v>
      </c>
      <c r="E8" s="4">
        <v>3133</v>
      </c>
      <c r="F8" s="4">
        <f aca="true" t="shared" si="0" ref="F8:F13">D8+E8</f>
        <v>44833</v>
      </c>
      <c r="G8" s="45">
        <f aca="true" t="shared" si="1" ref="G8:G13">ROUND(F8/10,-1)*10</f>
        <v>44800</v>
      </c>
      <c r="H8" s="43"/>
      <c r="I8" s="44"/>
    </row>
    <row r="9" spans="1:9" ht="21" customHeight="1">
      <c r="A9" s="4" t="s">
        <v>820</v>
      </c>
      <c r="B9" s="5" t="s">
        <v>670</v>
      </c>
      <c r="C9" s="4" t="s">
        <v>377</v>
      </c>
      <c r="D9" s="4">
        <v>69500</v>
      </c>
      <c r="E9" s="4">
        <v>4651</v>
      </c>
      <c r="F9" s="4">
        <f t="shared" si="0"/>
        <v>74151</v>
      </c>
      <c r="G9" s="45">
        <f t="shared" si="1"/>
        <v>74200</v>
      </c>
      <c r="H9" s="43"/>
      <c r="I9" s="44"/>
    </row>
    <row r="10" spans="1:9" ht="20.25" customHeight="1">
      <c r="A10" s="4" t="s">
        <v>821</v>
      </c>
      <c r="B10" s="5" t="s">
        <v>748</v>
      </c>
      <c r="C10" s="4" t="s">
        <v>377</v>
      </c>
      <c r="D10" s="4">
        <v>41700</v>
      </c>
      <c r="E10" s="4">
        <v>3133</v>
      </c>
      <c r="F10" s="4">
        <f t="shared" si="0"/>
        <v>44833</v>
      </c>
      <c r="G10" s="45">
        <f t="shared" si="1"/>
        <v>44800</v>
      </c>
      <c r="H10" s="43"/>
      <c r="I10" s="44"/>
    </row>
    <row r="11" spans="1:9" ht="19.5" customHeight="1">
      <c r="A11" s="4" t="s">
        <v>822</v>
      </c>
      <c r="B11" s="5" t="s">
        <v>674</v>
      </c>
      <c r="C11" s="4" t="s">
        <v>377</v>
      </c>
      <c r="D11" s="4">
        <v>27800</v>
      </c>
      <c r="E11" s="4">
        <v>3133</v>
      </c>
      <c r="F11" s="4">
        <f t="shared" si="0"/>
        <v>30933</v>
      </c>
      <c r="G11" s="45">
        <f t="shared" si="1"/>
        <v>30900</v>
      </c>
      <c r="H11" s="43"/>
      <c r="I11" s="44"/>
    </row>
    <row r="12" spans="1:9" ht="20.25" customHeight="1">
      <c r="A12" s="4" t="s">
        <v>823</v>
      </c>
      <c r="B12" s="5" t="s">
        <v>751</v>
      </c>
      <c r="C12" s="4" t="s">
        <v>377</v>
      </c>
      <c r="D12" s="4">
        <v>27800</v>
      </c>
      <c r="E12" s="4">
        <v>3133</v>
      </c>
      <c r="F12" s="4">
        <f t="shared" si="0"/>
        <v>30933</v>
      </c>
      <c r="G12" s="45">
        <f t="shared" si="1"/>
        <v>30900</v>
      </c>
      <c r="H12" s="43"/>
      <c r="I12" s="44"/>
    </row>
    <row r="13" spans="1:9" ht="18" customHeight="1">
      <c r="A13" s="4" t="s">
        <v>824</v>
      </c>
      <c r="B13" s="85" t="s">
        <v>678</v>
      </c>
      <c r="C13" s="4" t="s">
        <v>377</v>
      </c>
      <c r="D13" s="4">
        <v>55600</v>
      </c>
      <c r="E13" s="4">
        <v>4651</v>
      </c>
      <c r="F13" s="4">
        <f t="shared" si="0"/>
        <v>60251</v>
      </c>
      <c r="G13" s="45">
        <f t="shared" si="1"/>
        <v>60300</v>
      </c>
      <c r="H13" s="43"/>
      <c r="I13" s="44"/>
    </row>
    <row r="14" spans="1:9" ht="15.75">
      <c r="A14" s="45" t="s">
        <v>407</v>
      </c>
      <c r="B14" s="152" t="s">
        <v>679</v>
      </c>
      <c r="C14" s="153"/>
      <c r="D14" s="153"/>
      <c r="E14" s="153"/>
      <c r="F14" s="152"/>
      <c r="G14" s="152"/>
      <c r="H14" s="43"/>
      <c r="I14" s="44"/>
    </row>
    <row r="15" spans="1:9" ht="17.25" customHeight="1">
      <c r="A15" s="4" t="s">
        <v>825</v>
      </c>
      <c r="B15" s="5" t="s">
        <v>681</v>
      </c>
      <c r="C15" s="4" t="s">
        <v>377</v>
      </c>
      <c r="D15" s="4">
        <v>55600</v>
      </c>
      <c r="E15" s="4">
        <v>3133</v>
      </c>
      <c r="F15" s="4">
        <f aca="true" t="shared" si="2" ref="F15:F29">D15+E15</f>
        <v>58733</v>
      </c>
      <c r="G15" s="45">
        <f>ROUND(F15/10,-1)*10</f>
        <v>58700</v>
      </c>
      <c r="H15" s="43"/>
      <c r="I15" s="44"/>
    </row>
    <row r="16" spans="1:9" ht="20.25" customHeight="1">
      <c r="A16" s="4" t="s">
        <v>826</v>
      </c>
      <c r="B16" s="5" t="s">
        <v>683</v>
      </c>
      <c r="C16" s="4" t="s">
        <v>377</v>
      </c>
      <c r="D16" s="4">
        <v>27800</v>
      </c>
      <c r="E16" s="4">
        <v>3133</v>
      </c>
      <c r="F16" s="4">
        <f t="shared" si="2"/>
        <v>30933</v>
      </c>
      <c r="G16" s="45">
        <f>ROUND(F16/10,-1)*10</f>
        <v>30900</v>
      </c>
      <c r="H16" s="43"/>
      <c r="I16" s="44"/>
    </row>
    <row r="17" spans="1:9" ht="18.75" customHeight="1">
      <c r="A17" s="4" t="s">
        <v>827</v>
      </c>
      <c r="B17" s="5" t="s">
        <v>685</v>
      </c>
      <c r="C17" s="4" t="s">
        <v>377</v>
      </c>
      <c r="D17" s="4">
        <v>41700</v>
      </c>
      <c r="E17" s="4">
        <v>4651</v>
      </c>
      <c r="F17" s="4">
        <f t="shared" si="2"/>
        <v>46351</v>
      </c>
      <c r="G17" s="45">
        <f>ROUND(F17/10,-1)*10</f>
        <v>46400</v>
      </c>
      <c r="H17" s="43"/>
      <c r="I17" s="44"/>
    </row>
    <row r="18" spans="1:9" ht="19.5" customHeight="1">
      <c r="A18" s="4" t="s">
        <v>828</v>
      </c>
      <c r="B18" s="5" t="s">
        <v>687</v>
      </c>
      <c r="C18" s="4" t="s">
        <v>377</v>
      </c>
      <c r="D18" s="4">
        <v>69500</v>
      </c>
      <c r="E18" s="4">
        <v>4651</v>
      </c>
      <c r="F18" s="4">
        <f t="shared" si="2"/>
        <v>74151</v>
      </c>
      <c r="G18" s="45">
        <f>ROUND(F18/10,-1)*10</f>
        <v>74200</v>
      </c>
      <c r="H18" s="43"/>
      <c r="I18" s="44"/>
    </row>
    <row r="19" spans="1:9" ht="36" customHeight="1">
      <c r="A19" s="4" t="s">
        <v>829</v>
      </c>
      <c r="B19" s="5" t="s">
        <v>689</v>
      </c>
      <c r="C19" s="4" t="s">
        <v>377</v>
      </c>
      <c r="D19" s="4">
        <v>83400</v>
      </c>
      <c r="E19" s="4">
        <v>4651</v>
      </c>
      <c r="F19" s="4">
        <f t="shared" si="2"/>
        <v>88051</v>
      </c>
      <c r="G19" s="45">
        <f aca="true" t="shared" si="3" ref="G19:G31">ROUND(F19/10,-1)*10</f>
        <v>88100</v>
      </c>
      <c r="H19" s="43"/>
      <c r="I19" s="44"/>
    </row>
    <row r="20" spans="1:9" ht="38.25" customHeight="1">
      <c r="A20" s="4" t="s">
        <v>830</v>
      </c>
      <c r="B20" s="5" t="s">
        <v>759</v>
      </c>
      <c r="C20" s="4" t="s">
        <v>377</v>
      </c>
      <c r="D20" s="4">
        <v>69500</v>
      </c>
      <c r="E20" s="4">
        <v>4651</v>
      </c>
      <c r="F20" s="4">
        <f t="shared" si="2"/>
        <v>74151</v>
      </c>
      <c r="G20" s="45">
        <f t="shared" si="3"/>
        <v>74200</v>
      </c>
      <c r="H20" s="43"/>
      <c r="I20" s="44"/>
    </row>
    <row r="21" spans="1:9" ht="21" customHeight="1">
      <c r="A21" s="4" t="s">
        <v>831</v>
      </c>
      <c r="B21" s="5" t="s">
        <v>693</v>
      </c>
      <c r="C21" s="4" t="s">
        <v>377</v>
      </c>
      <c r="D21" s="4">
        <v>41700</v>
      </c>
      <c r="E21" s="4">
        <v>3133</v>
      </c>
      <c r="F21" s="4">
        <f t="shared" si="2"/>
        <v>44833</v>
      </c>
      <c r="G21" s="45">
        <f t="shared" si="3"/>
        <v>44800</v>
      </c>
      <c r="H21" s="43"/>
      <c r="I21" s="44"/>
    </row>
    <row r="22" spans="1:9" ht="19.5" customHeight="1">
      <c r="A22" s="4" t="s">
        <v>832</v>
      </c>
      <c r="B22" s="5" t="s">
        <v>762</v>
      </c>
      <c r="C22" s="4" t="s">
        <v>377</v>
      </c>
      <c r="D22" s="4">
        <v>55600</v>
      </c>
      <c r="E22" s="4">
        <v>3133</v>
      </c>
      <c r="F22" s="4">
        <f t="shared" si="2"/>
        <v>58733</v>
      </c>
      <c r="G22" s="45">
        <f t="shared" si="3"/>
        <v>58700</v>
      </c>
      <c r="H22" s="43"/>
      <c r="I22" s="44"/>
    </row>
    <row r="23" spans="1:9" ht="31.5">
      <c r="A23" s="4" t="s">
        <v>833</v>
      </c>
      <c r="B23" s="5" t="s">
        <v>697</v>
      </c>
      <c r="C23" s="4" t="s">
        <v>377</v>
      </c>
      <c r="D23" s="4">
        <v>55600</v>
      </c>
      <c r="E23" s="4">
        <v>3133</v>
      </c>
      <c r="F23" s="4">
        <f t="shared" si="2"/>
        <v>58733</v>
      </c>
      <c r="G23" s="45">
        <f t="shared" si="3"/>
        <v>58700</v>
      </c>
      <c r="H23" s="43"/>
      <c r="I23" s="44"/>
    </row>
    <row r="24" spans="1:9" ht="18" customHeight="1">
      <c r="A24" s="4" t="s">
        <v>834</v>
      </c>
      <c r="B24" s="5" t="s">
        <v>699</v>
      </c>
      <c r="C24" s="4" t="s">
        <v>377</v>
      </c>
      <c r="D24" s="4">
        <v>55600</v>
      </c>
      <c r="E24" s="4">
        <v>3133</v>
      </c>
      <c r="F24" s="4">
        <f t="shared" si="2"/>
        <v>58733</v>
      </c>
      <c r="G24" s="45">
        <f t="shared" si="3"/>
        <v>58700</v>
      </c>
      <c r="H24" s="43"/>
      <c r="I24" s="44"/>
    </row>
    <row r="25" spans="1:9" ht="18" customHeight="1">
      <c r="A25" s="4" t="s">
        <v>835</v>
      </c>
      <c r="B25" s="5" t="s">
        <v>701</v>
      </c>
      <c r="C25" s="4" t="s">
        <v>377</v>
      </c>
      <c r="D25" s="4">
        <v>55600</v>
      </c>
      <c r="E25" s="4">
        <v>3463</v>
      </c>
      <c r="F25" s="4">
        <f t="shared" si="2"/>
        <v>59063</v>
      </c>
      <c r="G25" s="45">
        <f t="shared" si="3"/>
        <v>59100</v>
      </c>
      <c r="H25" s="43"/>
      <c r="I25" s="44"/>
    </row>
    <row r="26" spans="1:9" ht="15.75" customHeight="1">
      <c r="A26" s="4" t="s">
        <v>836</v>
      </c>
      <c r="B26" s="5" t="s">
        <v>703</v>
      </c>
      <c r="C26" s="4" t="s">
        <v>377</v>
      </c>
      <c r="D26" s="4">
        <v>83400</v>
      </c>
      <c r="E26" s="4">
        <v>3463</v>
      </c>
      <c r="F26" s="4">
        <f t="shared" si="2"/>
        <v>86863</v>
      </c>
      <c r="G26" s="45">
        <f t="shared" si="3"/>
        <v>86900</v>
      </c>
      <c r="H26" s="43"/>
      <c r="I26" s="44"/>
    </row>
    <row r="27" spans="1:9" ht="18.75" customHeight="1">
      <c r="A27" s="4" t="s">
        <v>837</v>
      </c>
      <c r="B27" s="5" t="s">
        <v>768</v>
      </c>
      <c r="C27" s="4" t="s">
        <v>377</v>
      </c>
      <c r="D27" s="4">
        <v>83400</v>
      </c>
      <c r="E27" s="4">
        <v>4123</v>
      </c>
      <c r="F27" s="4">
        <f t="shared" si="2"/>
        <v>87523</v>
      </c>
      <c r="G27" s="45">
        <f t="shared" si="3"/>
        <v>87500</v>
      </c>
      <c r="H27" s="43"/>
      <c r="I27" s="44"/>
    </row>
    <row r="28" spans="1:9" ht="49.5" customHeight="1">
      <c r="A28" s="4" t="s">
        <v>838</v>
      </c>
      <c r="B28" s="5" t="s">
        <v>707</v>
      </c>
      <c r="C28" s="4" t="s">
        <v>377</v>
      </c>
      <c r="D28" s="4">
        <v>139000</v>
      </c>
      <c r="E28" s="4">
        <v>4123</v>
      </c>
      <c r="F28" s="4">
        <f t="shared" si="2"/>
        <v>143123</v>
      </c>
      <c r="G28" s="45">
        <f t="shared" si="3"/>
        <v>143100</v>
      </c>
      <c r="H28" s="43"/>
      <c r="I28" s="44"/>
    </row>
    <row r="29" spans="1:9" ht="67.5" customHeight="1">
      <c r="A29" s="4" t="s">
        <v>839</v>
      </c>
      <c r="B29" s="5" t="s">
        <v>771</v>
      </c>
      <c r="C29" s="4" t="s">
        <v>377</v>
      </c>
      <c r="D29" s="4">
        <v>129800</v>
      </c>
      <c r="E29" s="4">
        <v>4651</v>
      </c>
      <c r="F29" s="4">
        <f t="shared" si="2"/>
        <v>134451</v>
      </c>
      <c r="G29" s="45">
        <f t="shared" si="3"/>
        <v>134500</v>
      </c>
      <c r="H29" s="43"/>
      <c r="I29" s="44"/>
    </row>
    <row r="30" spans="1:9" ht="21.75" customHeight="1">
      <c r="A30" s="4" t="s">
        <v>840</v>
      </c>
      <c r="B30" s="5" t="s">
        <v>711</v>
      </c>
      <c r="C30" s="4" t="s">
        <v>377</v>
      </c>
      <c r="D30" s="4">
        <v>41700</v>
      </c>
      <c r="E30" s="4">
        <v>3133</v>
      </c>
      <c r="F30" s="4">
        <f>D30+E30</f>
        <v>44833</v>
      </c>
      <c r="G30" s="45">
        <f t="shared" si="3"/>
        <v>44800</v>
      </c>
      <c r="H30" s="43"/>
      <c r="I30" s="44"/>
    </row>
    <row r="31" spans="1:9" ht="48.75" customHeight="1">
      <c r="A31" s="4" t="s">
        <v>841</v>
      </c>
      <c r="B31" s="5" t="s">
        <v>713</v>
      </c>
      <c r="C31" s="4" t="s">
        <v>377</v>
      </c>
      <c r="D31" s="4">
        <v>121600</v>
      </c>
      <c r="E31" s="135">
        <v>4123</v>
      </c>
      <c r="F31" s="4">
        <f>D31+E31</f>
        <v>125723</v>
      </c>
      <c r="G31" s="45">
        <f t="shared" si="3"/>
        <v>125700</v>
      </c>
      <c r="H31" s="43"/>
      <c r="I31" s="44"/>
    </row>
    <row r="32" spans="1:9" ht="16.5" customHeight="1">
      <c r="A32" s="45" t="s">
        <v>409</v>
      </c>
      <c r="B32" s="152" t="s">
        <v>774</v>
      </c>
      <c r="C32" s="153"/>
      <c r="D32" s="153"/>
      <c r="E32" s="153"/>
      <c r="F32" s="152"/>
      <c r="G32" s="152"/>
      <c r="H32" s="43"/>
      <c r="I32" s="44"/>
    </row>
    <row r="33" spans="1:9" ht="31.5">
      <c r="A33" s="4" t="s">
        <v>842</v>
      </c>
      <c r="B33" s="5" t="s">
        <v>716</v>
      </c>
      <c r="C33" s="4" t="s">
        <v>377</v>
      </c>
      <c r="D33" s="4">
        <v>55600</v>
      </c>
      <c r="E33" s="4">
        <v>3133</v>
      </c>
      <c r="F33" s="4">
        <f aca="true" t="shared" si="4" ref="F33:F46">D33+E33</f>
        <v>58733</v>
      </c>
      <c r="G33" s="45">
        <f aca="true" t="shared" si="5" ref="G33:G46">ROUND(F33/10,-1)*10</f>
        <v>58700</v>
      </c>
      <c r="H33" s="43"/>
      <c r="I33" s="44"/>
    </row>
    <row r="34" spans="1:9" ht="31.5">
      <c r="A34" s="4" t="s">
        <v>843</v>
      </c>
      <c r="B34" s="5" t="s">
        <v>718</v>
      </c>
      <c r="C34" s="4" t="s">
        <v>377</v>
      </c>
      <c r="D34" s="4">
        <v>69500</v>
      </c>
      <c r="E34" s="4">
        <v>4651</v>
      </c>
      <c r="F34" s="4">
        <f t="shared" si="4"/>
        <v>74151</v>
      </c>
      <c r="G34" s="45">
        <f t="shared" si="5"/>
        <v>74200</v>
      </c>
      <c r="H34" s="43"/>
      <c r="I34" s="44"/>
    </row>
    <row r="35" spans="1:9" ht="18.75" customHeight="1">
      <c r="A35" s="4" t="s">
        <v>844</v>
      </c>
      <c r="B35" s="5" t="s">
        <v>720</v>
      </c>
      <c r="C35" s="4" t="s">
        <v>377</v>
      </c>
      <c r="D35" s="4">
        <v>27800</v>
      </c>
      <c r="E35" s="4">
        <v>3133</v>
      </c>
      <c r="F35" s="4">
        <f t="shared" si="4"/>
        <v>30933</v>
      </c>
      <c r="G35" s="45">
        <f t="shared" si="5"/>
        <v>30900</v>
      </c>
      <c r="H35" s="43"/>
      <c r="I35" s="44"/>
    </row>
    <row r="36" spans="1:9" ht="18.75" customHeight="1">
      <c r="A36" s="4" t="s">
        <v>845</v>
      </c>
      <c r="B36" s="5" t="s">
        <v>722</v>
      </c>
      <c r="C36" s="4" t="s">
        <v>377</v>
      </c>
      <c r="D36" s="4">
        <v>27800</v>
      </c>
      <c r="E36" s="4">
        <v>3133</v>
      </c>
      <c r="F36" s="4">
        <f t="shared" si="4"/>
        <v>30933</v>
      </c>
      <c r="G36" s="45">
        <f t="shared" si="5"/>
        <v>30900</v>
      </c>
      <c r="H36" s="43"/>
      <c r="I36" s="44"/>
    </row>
    <row r="37" spans="1:9" ht="20.25" customHeight="1">
      <c r="A37" s="4" t="s">
        <v>846</v>
      </c>
      <c r="B37" s="5" t="s">
        <v>724</v>
      </c>
      <c r="C37" s="4" t="s">
        <v>377</v>
      </c>
      <c r="D37" s="4">
        <v>41700</v>
      </c>
      <c r="E37" s="4">
        <v>3133</v>
      </c>
      <c r="F37" s="4">
        <f t="shared" si="4"/>
        <v>44833</v>
      </c>
      <c r="G37" s="45">
        <f t="shared" si="5"/>
        <v>44800</v>
      </c>
      <c r="H37" s="43"/>
      <c r="I37" s="44"/>
    </row>
    <row r="38" spans="1:9" ht="21" customHeight="1">
      <c r="A38" s="4" t="s">
        <v>847</v>
      </c>
      <c r="B38" s="5" t="s">
        <v>726</v>
      </c>
      <c r="C38" s="4" t="s">
        <v>377</v>
      </c>
      <c r="D38" s="4">
        <v>55600</v>
      </c>
      <c r="E38" s="4">
        <v>4651</v>
      </c>
      <c r="F38" s="4">
        <f t="shared" si="4"/>
        <v>60251</v>
      </c>
      <c r="G38" s="45">
        <f t="shared" si="5"/>
        <v>60300</v>
      </c>
      <c r="H38" s="43"/>
      <c r="I38" s="44"/>
    </row>
    <row r="39" spans="1:9" ht="21.75" customHeight="1">
      <c r="A39" s="4" t="s">
        <v>848</v>
      </c>
      <c r="B39" s="5" t="s">
        <v>728</v>
      </c>
      <c r="C39" s="4" t="s">
        <v>377</v>
      </c>
      <c r="D39" s="4">
        <v>41700</v>
      </c>
      <c r="E39" s="4">
        <v>3133</v>
      </c>
      <c r="F39" s="4">
        <f t="shared" si="4"/>
        <v>44833</v>
      </c>
      <c r="G39" s="45">
        <f t="shared" si="5"/>
        <v>44800</v>
      </c>
      <c r="H39" s="43"/>
      <c r="I39" s="44"/>
    </row>
    <row r="40" spans="1:9" ht="18" customHeight="1">
      <c r="A40" s="4" t="s">
        <v>849</v>
      </c>
      <c r="B40" s="5" t="s">
        <v>730</v>
      </c>
      <c r="C40" s="4" t="s">
        <v>377</v>
      </c>
      <c r="D40" s="4">
        <v>55600</v>
      </c>
      <c r="E40" s="4">
        <v>3133</v>
      </c>
      <c r="F40" s="4">
        <f t="shared" si="4"/>
        <v>58733</v>
      </c>
      <c r="G40" s="45">
        <f t="shared" si="5"/>
        <v>58700</v>
      </c>
      <c r="H40" s="43"/>
      <c r="I40" s="44"/>
    </row>
    <row r="41" spans="1:9" ht="18.75" customHeight="1">
      <c r="A41" s="4" t="s">
        <v>850</v>
      </c>
      <c r="B41" s="5" t="s">
        <v>732</v>
      </c>
      <c r="C41" s="4" t="s">
        <v>377</v>
      </c>
      <c r="D41" s="4">
        <v>55600</v>
      </c>
      <c r="E41" s="4">
        <v>3133</v>
      </c>
      <c r="F41" s="4">
        <f t="shared" si="4"/>
        <v>58733</v>
      </c>
      <c r="G41" s="45">
        <f t="shared" si="5"/>
        <v>58700</v>
      </c>
      <c r="H41" s="43"/>
      <c r="I41" s="44"/>
    </row>
    <row r="42" spans="1:9" ht="18.75" customHeight="1">
      <c r="A42" s="4" t="s">
        <v>851</v>
      </c>
      <c r="B42" s="5" t="s">
        <v>734</v>
      </c>
      <c r="C42" s="4" t="s">
        <v>377</v>
      </c>
      <c r="D42" s="4">
        <v>27800</v>
      </c>
      <c r="E42" s="4">
        <v>3133</v>
      </c>
      <c r="F42" s="4">
        <f t="shared" si="4"/>
        <v>30933</v>
      </c>
      <c r="G42" s="45">
        <f t="shared" si="5"/>
        <v>30900</v>
      </c>
      <c r="H42" s="43"/>
      <c r="I42" s="44"/>
    </row>
    <row r="43" spans="1:9" ht="18" customHeight="1">
      <c r="A43" s="4" t="s">
        <v>852</v>
      </c>
      <c r="B43" s="5" t="s">
        <v>736</v>
      </c>
      <c r="C43" s="4" t="s">
        <v>377</v>
      </c>
      <c r="D43" s="4">
        <v>27800</v>
      </c>
      <c r="E43" s="4">
        <v>5078</v>
      </c>
      <c r="F43" s="4">
        <f t="shared" si="4"/>
        <v>32878</v>
      </c>
      <c r="G43" s="45">
        <f t="shared" si="5"/>
        <v>32900</v>
      </c>
      <c r="H43" s="43"/>
      <c r="I43" s="44"/>
    </row>
    <row r="44" spans="1:9" ht="19.5" customHeight="1">
      <c r="A44" s="4" t="s">
        <v>853</v>
      </c>
      <c r="B44" s="5" t="s">
        <v>738</v>
      </c>
      <c r="C44" s="4" t="s">
        <v>377</v>
      </c>
      <c r="D44" s="4">
        <v>53300</v>
      </c>
      <c r="E44" s="4">
        <v>3133</v>
      </c>
      <c r="F44" s="4">
        <f t="shared" si="4"/>
        <v>56433</v>
      </c>
      <c r="G44" s="45">
        <f t="shared" si="5"/>
        <v>56400</v>
      </c>
      <c r="H44" s="43"/>
      <c r="I44" s="44"/>
    </row>
    <row r="45" spans="1:9" ht="18.75" customHeight="1">
      <c r="A45" s="4" t="s">
        <v>854</v>
      </c>
      <c r="B45" s="5" t="s">
        <v>740</v>
      </c>
      <c r="C45" s="4" t="s">
        <v>377</v>
      </c>
      <c r="D45" s="4">
        <v>83400</v>
      </c>
      <c r="E45" s="4">
        <v>3133</v>
      </c>
      <c r="F45" s="4">
        <f t="shared" si="4"/>
        <v>86533</v>
      </c>
      <c r="G45" s="45">
        <f t="shared" si="5"/>
        <v>86500</v>
      </c>
      <c r="H45" s="43"/>
      <c r="I45" s="44"/>
    </row>
    <row r="46" spans="1:9" ht="31.5">
      <c r="A46" s="4" t="s">
        <v>855</v>
      </c>
      <c r="B46" s="5" t="s">
        <v>789</v>
      </c>
      <c r="C46" s="4" t="s">
        <v>377</v>
      </c>
      <c r="D46" s="4">
        <v>125100</v>
      </c>
      <c r="E46" s="4">
        <v>3463</v>
      </c>
      <c r="F46" s="4">
        <f t="shared" si="4"/>
        <v>128563</v>
      </c>
      <c r="G46" s="45">
        <f t="shared" si="5"/>
        <v>128600</v>
      </c>
      <c r="H46" s="43"/>
      <c r="I46" s="44"/>
    </row>
    <row r="47" spans="1:9" ht="16.5" customHeight="1">
      <c r="A47" s="45">
        <v>5</v>
      </c>
      <c r="B47" s="152" t="s">
        <v>790</v>
      </c>
      <c r="C47" s="153"/>
      <c r="D47" s="153"/>
      <c r="E47" s="153"/>
      <c r="F47" s="152"/>
      <c r="G47" s="152"/>
      <c r="H47" s="43"/>
      <c r="I47" s="44"/>
    </row>
    <row r="48" spans="1:9" ht="39.75" customHeight="1">
      <c r="A48" s="3" t="s">
        <v>856</v>
      </c>
      <c r="B48" s="5" t="s">
        <v>857</v>
      </c>
      <c r="C48" s="4" t="s">
        <v>377</v>
      </c>
      <c r="D48" s="4">
        <v>93550</v>
      </c>
      <c r="E48" s="4">
        <v>990</v>
      </c>
      <c r="F48" s="4">
        <v>94540</v>
      </c>
      <c r="G48" s="45">
        <v>94600</v>
      </c>
      <c r="H48" s="43"/>
      <c r="I48" s="44"/>
    </row>
    <row r="49" spans="1:9" ht="15.75">
      <c r="A49" s="45">
        <v>6</v>
      </c>
      <c r="B49" s="148" t="s">
        <v>813</v>
      </c>
      <c r="C49" s="149"/>
      <c r="D49" s="149"/>
      <c r="E49" s="149"/>
      <c r="F49" s="150"/>
      <c r="G49" s="151"/>
      <c r="H49" s="43"/>
      <c r="I49" s="44"/>
    </row>
    <row r="50" spans="1:9" ht="16.5" customHeight="1">
      <c r="A50" s="4" t="s">
        <v>814</v>
      </c>
      <c r="B50" s="5" t="s">
        <v>815</v>
      </c>
      <c r="C50" s="4" t="s">
        <v>377</v>
      </c>
      <c r="D50" s="34">
        <v>70900</v>
      </c>
      <c r="E50" s="4">
        <v>28585</v>
      </c>
      <c r="F50" s="4">
        <f aca="true" t="shared" si="6" ref="F50:F55">D50+E50</f>
        <v>99485</v>
      </c>
      <c r="G50" s="45">
        <f aca="true" t="shared" si="7" ref="G50:G55">ROUND(F50/10,-1)*10</f>
        <v>99500</v>
      </c>
      <c r="H50" s="43"/>
      <c r="I50" s="44"/>
    </row>
    <row r="51" spans="1:7" ht="31.5">
      <c r="A51" s="4" t="s">
        <v>814</v>
      </c>
      <c r="B51" s="5" t="s">
        <v>816</v>
      </c>
      <c r="C51" s="4" t="s">
        <v>377</v>
      </c>
      <c r="D51" s="34">
        <v>70900</v>
      </c>
      <c r="E51" s="4">
        <v>68585</v>
      </c>
      <c r="F51" s="4">
        <f t="shared" si="6"/>
        <v>139485</v>
      </c>
      <c r="G51" s="45">
        <f t="shared" si="7"/>
        <v>139500</v>
      </c>
    </row>
    <row r="52" spans="1:7" ht="31.5">
      <c r="A52" s="4" t="s">
        <v>241</v>
      </c>
      <c r="B52" s="5" t="s">
        <v>242</v>
      </c>
      <c r="C52" s="4" t="s">
        <v>377</v>
      </c>
      <c r="D52" s="34">
        <v>65500</v>
      </c>
      <c r="E52" s="4">
        <v>0</v>
      </c>
      <c r="F52" s="4">
        <f t="shared" si="6"/>
        <v>65500</v>
      </c>
      <c r="G52" s="45">
        <f t="shared" si="7"/>
        <v>65500</v>
      </c>
    </row>
    <row r="53" spans="1:7" ht="31.5">
      <c r="A53" s="4" t="s">
        <v>243</v>
      </c>
      <c r="B53" s="5" t="s">
        <v>244</v>
      </c>
      <c r="C53" s="4" t="s">
        <v>377</v>
      </c>
      <c r="D53" s="34">
        <v>65500</v>
      </c>
      <c r="E53" s="4">
        <v>0</v>
      </c>
      <c r="F53" s="4">
        <f t="shared" si="6"/>
        <v>65500</v>
      </c>
      <c r="G53" s="45">
        <f t="shared" si="7"/>
        <v>65500</v>
      </c>
    </row>
    <row r="54" spans="1:7" ht="31.5">
      <c r="A54" s="23" t="s">
        <v>245</v>
      </c>
      <c r="B54" s="23" t="s">
        <v>858</v>
      </c>
      <c r="C54" s="4" t="s">
        <v>377</v>
      </c>
      <c r="D54" s="4">
        <v>260700</v>
      </c>
      <c r="E54" s="4">
        <v>26991</v>
      </c>
      <c r="F54" s="4">
        <f t="shared" si="6"/>
        <v>287691</v>
      </c>
      <c r="G54" s="45">
        <f t="shared" si="7"/>
        <v>287700</v>
      </c>
    </row>
    <row r="55" spans="1:7" ht="31.5">
      <c r="A55" s="23" t="s">
        <v>246</v>
      </c>
      <c r="B55" s="23" t="s">
        <v>247</v>
      </c>
      <c r="C55" s="4" t="s">
        <v>377</v>
      </c>
      <c r="D55" s="4">
        <v>519200</v>
      </c>
      <c r="E55" s="4">
        <v>43645</v>
      </c>
      <c r="F55" s="4">
        <f t="shared" si="6"/>
        <v>562845</v>
      </c>
      <c r="G55" s="45">
        <f t="shared" si="7"/>
        <v>562800</v>
      </c>
    </row>
    <row r="56" spans="1:7" ht="15.75">
      <c r="A56" s="28"/>
      <c r="B56" s="28"/>
      <c r="C56" s="28"/>
      <c r="D56" s="28"/>
      <c r="E56" s="28"/>
      <c r="F56" s="28"/>
      <c r="G56" s="28"/>
    </row>
    <row r="57" spans="1:7" ht="15.75">
      <c r="A57" s="28"/>
      <c r="B57" s="28"/>
      <c r="C57" s="28"/>
      <c r="D57" s="28"/>
      <c r="E57" s="28"/>
      <c r="F57" s="28"/>
      <c r="G57" s="28"/>
    </row>
    <row r="58" spans="1:7" ht="15.75">
      <c r="A58" s="29"/>
      <c r="B58" s="29"/>
      <c r="C58" s="29"/>
      <c r="D58" s="29"/>
      <c r="E58" s="29"/>
      <c r="F58" s="29"/>
      <c r="G58" s="29"/>
    </row>
    <row r="59" spans="1:7" ht="12.75">
      <c r="A59" s="30"/>
      <c r="B59" s="30"/>
      <c r="C59" s="30"/>
      <c r="D59" s="30"/>
      <c r="E59" s="30"/>
      <c r="F59" s="30"/>
      <c r="G59" s="30"/>
    </row>
    <row r="60" spans="1:7" ht="12.75">
      <c r="A60" s="30"/>
      <c r="B60" s="30"/>
      <c r="C60" s="30"/>
      <c r="D60" s="30"/>
      <c r="E60" s="30"/>
      <c r="F60" s="30"/>
      <c r="G60" s="30"/>
    </row>
    <row r="61" spans="1:7" ht="12.75">
      <c r="A61" s="30"/>
      <c r="B61" s="30"/>
      <c r="C61" s="30"/>
      <c r="D61" s="30"/>
      <c r="E61" s="30"/>
      <c r="F61" s="30"/>
      <c r="G61" s="30"/>
    </row>
    <row r="62" spans="1:7" ht="12.75">
      <c r="A62" s="30"/>
      <c r="B62" s="30"/>
      <c r="C62" s="30"/>
      <c r="D62" s="30"/>
      <c r="E62" s="30"/>
      <c r="F62" s="30"/>
      <c r="G62" s="30"/>
    </row>
    <row r="63" spans="1:7" ht="12.75">
      <c r="A63" s="30"/>
      <c r="B63" s="30"/>
      <c r="C63" s="30"/>
      <c r="D63" s="30"/>
      <c r="E63" s="30"/>
      <c r="F63" s="30"/>
      <c r="G63" s="30"/>
    </row>
    <row r="64" spans="1:7" ht="12.75">
      <c r="A64" s="30"/>
      <c r="B64" s="30"/>
      <c r="C64" s="30"/>
      <c r="D64" s="30"/>
      <c r="E64" s="30"/>
      <c r="F64" s="30"/>
      <c r="G64" s="30"/>
    </row>
    <row r="65" spans="1:7" ht="12.75">
      <c r="A65" s="30"/>
      <c r="B65" s="30"/>
      <c r="C65" s="30"/>
      <c r="D65" s="30"/>
      <c r="E65" s="30"/>
      <c r="F65" s="30"/>
      <c r="G65" s="30"/>
    </row>
    <row r="66" spans="1:7" ht="12.75">
      <c r="A66" s="30"/>
      <c r="B66" s="30"/>
      <c r="C66" s="30"/>
      <c r="D66" s="30"/>
      <c r="E66" s="30"/>
      <c r="F66" s="30"/>
      <c r="G66" s="30"/>
    </row>
    <row r="67" spans="1:7" ht="12.75">
      <c r="A67" s="30"/>
      <c r="B67" s="30"/>
      <c r="C67" s="30"/>
      <c r="D67" s="30"/>
      <c r="E67" s="30"/>
      <c r="F67" s="30"/>
      <c r="G67" s="30"/>
    </row>
    <row r="68" spans="1:7" ht="12.75">
      <c r="A68" s="30"/>
      <c r="B68" s="30"/>
      <c r="C68" s="30"/>
      <c r="D68" s="30"/>
      <c r="E68" s="30"/>
      <c r="F68" s="30"/>
      <c r="G68" s="30"/>
    </row>
    <row r="69" spans="1:7" ht="12.75">
      <c r="A69" s="30"/>
      <c r="B69" s="30"/>
      <c r="C69" s="30"/>
      <c r="D69" s="30"/>
      <c r="E69" s="30"/>
      <c r="F69" s="30"/>
      <c r="G69" s="30"/>
    </row>
    <row r="70" spans="1:7" ht="12.75">
      <c r="A70" s="30"/>
      <c r="B70" s="30"/>
      <c r="C70" s="30"/>
      <c r="D70" s="30"/>
      <c r="E70" s="30"/>
      <c r="F70" s="30"/>
      <c r="G70" s="30"/>
    </row>
    <row r="71" spans="1:7" ht="12.75">
      <c r="A71" s="30"/>
      <c r="B71" s="30"/>
      <c r="C71" s="30"/>
      <c r="D71" s="30"/>
      <c r="E71" s="30"/>
      <c r="F71" s="30"/>
      <c r="G71" s="30"/>
    </row>
    <row r="72" spans="1:7" ht="12.75">
      <c r="A72" s="30"/>
      <c r="B72" s="30"/>
      <c r="C72" s="30"/>
      <c r="D72" s="30"/>
      <c r="E72" s="30"/>
      <c r="F72" s="30"/>
      <c r="G72" s="30"/>
    </row>
  </sheetData>
  <mergeCells count="9">
    <mergeCell ref="A1:G1"/>
    <mergeCell ref="A2:G2"/>
    <mergeCell ref="A3:G3"/>
    <mergeCell ref="A6:G6"/>
    <mergeCell ref="B49:G49"/>
    <mergeCell ref="B7:G7"/>
    <mergeCell ref="B14:G14"/>
    <mergeCell ref="B32:G32"/>
    <mergeCell ref="B47:G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G101" sqref="G101:G102"/>
    </sheetView>
  </sheetViews>
  <sheetFormatPr defaultColWidth="9.00390625" defaultRowHeight="12.75"/>
  <cols>
    <col min="1" max="1" width="8.875" style="0" customWidth="1"/>
    <col min="2" max="2" width="62.25390625" style="0" customWidth="1"/>
    <col min="3" max="3" width="10.25390625" style="0" customWidth="1"/>
    <col min="4" max="4" width="10.625" style="0" hidden="1" customWidth="1"/>
    <col min="5" max="5" width="0.12890625" style="0" hidden="1" customWidth="1"/>
    <col min="6" max="6" width="10.25390625" style="0" hidden="1" customWidth="1"/>
    <col min="7" max="7" width="10.25390625" style="0" customWidth="1"/>
    <col min="8" max="9" width="7.75390625" style="0" customWidth="1"/>
  </cols>
  <sheetData>
    <row r="1" spans="1:7" ht="15.75">
      <c r="A1" s="146" t="s">
        <v>309</v>
      </c>
      <c r="B1" s="146"/>
      <c r="C1" s="146"/>
      <c r="D1" s="146"/>
      <c r="E1" s="146"/>
      <c r="F1" s="146"/>
      <c r="G1" s="146"/>
    </row>
    <row r="2" spans="1:9" ht="15.75">
      <c r="A2" s="146" t="s">
        <v>664</v>
      </c>
      <c r="B2" s="146"/>
      <c r="C2" s="146"/>
      <c r="D2" s="146"/>
      <c r="E2" s="146"/>
      <c r="F2" s="146"/>
      <c r="G2" s="146"/>
      <c r="H2" s="42"/>
      <c r="I2" s="42"/>
    </row>
    <row r="3" spans="1:9" ht="15.75">
      <c r="A3" s="146" t="s">
        <v>95</v>
      </c>
      <c r="B3" s="146"/>
      <c r="C3" s="146"/>
      <c r="D3" s="146"/>
      <c r="E3" s="146"/>
      <c r="F3" s="146"/>
      <c r="G3" s="146"/>
      <c r="H3" s="42"/>
      <c r="I3" s="42"/>
    </row>
    <row r="4" spans="1:7" ht="18.75">
      <c r="A4" s="15"/>
      <c r="B4" s="15"/>
      <c r="C4" s="15"/>
      <c r="D4" s="15"/>
      <c r="E4" s="15"/>
      <c r="F4" s="15"/>
      <c r="G4" s="15"/>
    </row>
    <row r="5" spans="1:7" ht="31.5" customHeight="1">
      <c r="A5" s="4" t="s">
        <v>110</v>
      </c>
      <c r="B5" s="4" t="s">
        <v>111</v>
      </c>
      <c r="C5" s="4" t="s">
        <v>112</v>
      </c>
      <c r="D5" s="4" t="s">
        <v>113</v>
      </c>
      <c r="E5" s="4" t="s">
        <v>114</v>
      </c>
      <c r="F5" s="4" t="s">
        <v>115</v>
      </c>
      <c r="G5" s="4" t="s">
        <v>116</v>
      </c>
    </row>
    <row r="6" spans="1:7" ht="15.75">
      <c r="A6" s="130" t="s">
        <v>665</v>
      </c>
      <c r="B6" s="131"/>
      <c r="C6" s="131"/>
      <c r="D6" s="131"/>
      <c r="E6" s="131"/>
      <c r="F6" s="131"/>
      <c r="G6" s="132"/>
    </row>
    <row r="7" spans="1:7" ht="15.75">
      <c r="A7" s="45" t="s">
        <v>405</v>
      </c>
      <c r="B7" s="148" t="s">
        <v>666</v>
      </c>
      <c r="C7" s="150"/>
      <c r="D7" s="150"/>
      <c r="E7" s="150"/>
      <c r="F7" s="150"/>
      <c r="G7" s="151"/>
    </row>
    <row r="8" spans="1:9" ht="21.75" customHeight="1">
      <c r="A8" s="4" t="s">
        <v>667</v>
      </c>
      <c r="B8" s="5" t="s">
        <v>668</v>
      </c>
      <c r="C8" s="4" t="s">
        <v>377</v>
      </c>
      <c r="D8" s="4">
        <v>13450</v>
      </c>
      <c r="E8" s="4">
        <v>3008</v>
      </c>
      <c r="F8" s="4">
        <f aca="true" t="shared" si="0" ref="F8:F13">D8+E8</f>
        <v>16458</v>
      </c>
      <c r="G8" s="45">
        <f aca="true" t="shared" si="1" ref="G8:G13">ROUND(F8/5,-1)*10</f>
        <v>32900</v>
      </c>
      <c r="H8" s="43"/>
      <c r="I8" s="44"/>
    </row>
    <row r="9" spans="1:9" ht="23.25" customHeight="1">
      <c r="A9" s="4" t="s">
        <v>669</v>
      </c>
      <c r="B9" s="5" t="s">
        <v>670</v>
      </c>
      <c r="C9" s="4" t="s">
        <v>377</v>
      </c>
      <c r="D9" s="4">
        <v>22450</v>
      </c>
      <c r="E9" s="4">
        <v>3448</v>
      </c>
      <c r="F9" s="4">
        <f t="shared" si="0"/>
        <v>25898</v>
      </c>
      <c r="G9" s="45">
        <f t="shared" si="1"/>
        <v>51800</v>
      </c>
      <c r="H9" s="43"/>
      <c r="I9" s="44"/>
    </row>
    <row r="10" spans="1:9" ht="23.25" customHeight="1">
      <c r="A10" s="4" t="s">
        <v>671</v>
      </c>
      <c r="B10" s="5" t="s">
        <v>672</v>
      </c>
      <c r="C10" s="4" t="s">
        <v>377</v>
      </c>
      <c r="D10" s="4">
        <v>13450</v>
      </c>
      <c r="E10" s="4">
        <v>3008</v>
      </c>
      <c r="F10" s="4">
        <f t="shared" si="0"/>
        <v>16458</v>
      </c>
      <c r="G10" s="45">
        <f t="shared" si="1"/>
        <v>32900</v>
      </c>
      <c r="H10" s="43"/>
      <c r="I10" s="44"/>
    </row>
    <row r="11" spans="1:9" ht="20.25" customHeight="1">
      <c r="A11" s="4" t="s">
        <v>673</v>
      </c>
      <c r="B11" s="5" t="s">
        <v>674</v>
      </c>
      <c r="C11" s="4" t="s">
        <v>377</v>
      </c>
      <c r="D11" s="4">
        <v>9050</v>
      </c>
      <c r="E11" s="4">
        <v>3008</v>
      </c>
      <c r="F11" s="4">
        <f t="shared" si="0"/>
        <v>12058</v>
      </c>
      <c r="G11" s="45">
        <f t="shared" si="1"/>
        <v>24100</v>
      </c>
      <c r="H11" s="43"/>
      <c r="I11" s="44"/>
    </row>
    <row r="12" spans="1:9" ht="23.25" customHeight="1">
      <c r="A12" s="4" t="s">
        <v>675</v>
      </c>
      <c r="B12" s="5" t="s">
        <v>676</v>
      </c>
      <c r="C12" s="4" t="s">
        <v>377</v>
      </c>
      <c r="D12" s="4">
        <v>10000</v>
      </c>
      <c r="E12" s="4">
        <v>3008</v>
      </c>
      <c r="F12" s="4">
        <f t="shared" si="0"/>
        <v>13008</v>
      </c>
      <c r="G12" s="45">
        <f t="shared" si="1"/>
        <v>26000</v>
      </c>
      <c r="H12" s="43"/>
      <c r="I12" s="44"/>
    </row>
    <row r="13" spans="1:9" ht="22.5" customHeight="1">
      <c r="A13" s="4" t="s">
        <v>677</v>
      </c>
      <c r="B13" s="85" t="s">
        <v>678</v>
      </c>
      <c r="C13" s="4" t="s">
        <v>377</v>
      </c>
      <c r="D13" s="4">
        <v>20200</v>
      </c>
      <c r="E13" s="4">
        <v>3448</v>
      </c>
      <c r="F13" s="4">
        <f t="shared" si="0"/>
        <v>23648</v>
      </c>
      <c r="G13" s="45">
        <f t="shared" si="1"/>
        <v>47300</v>
      </c>
      <c r="H13" s="43"/>
      <c r="I13" s="44"/>
    </row>
    <row r="14" spans="1:9" ht="16.5" customHeight="1">
      <c r="A14" s="45" t="s">
        <v>407</v>
      </c>
      <c r="B14" s="152" t="s">
        <v>679</v>
      </c>
      <c r="C14" s="153"/>
      <c r="D14" s="153"/>
      <c r="E14" s="153"/>
      <c r="F14" s="152"/>
      <c r="G14" s="152"/>
      <c r="H14" s="43"/>
      <c r="I14" s="44"/>
    </row>
    <row r="15" spans="1:9" ht="23.25" customHeight="1">
      <c r="A15" s="4" t="s">
        <v>680</v>
      </c>
      <c r="B15" s="5" t="s">
        <v>681</v>
      </c>
      <c r="C15" s="4" t="s">
        <v>377</v>
      </c>
      <c r="D15" s="4">
        <v>17950</v>
      </c>
      <c r="E15" s="4">
        <v>3008</v>
      </c>
      <c r="F15" s="4">
        <f aca="true" t="shared" si="2" ref="F15:F28">D15+E15</f>
        <v>20958</v>
      </c>
      <c r="G15" s="45">
        <f>ROUND(F15/5,-1)*10</f>
        <v>41900</v>
      </c>
      <c r="H15" s="43"/>
      <c r="I15" s="44"/>
    </row>
    <row r="16" spans="1:9" ht="23.25" customHeight="1">
      <c r="A16" s="4" t="s">
        <v>682</v>
      </c>
      <c r="B16" s="5" t="s">
        <v>683</v>
      </c>
      <c r="C16" s="4" t="s">
        <v>377</v>
      </c>
      <c r="D16" s="4">
        <v>9050</v>
      </c>
      <c r="E16" s="4">
        <v>3008</v>
      </c>
      <c r="F16" s="4">
        <f t="shared" si="2"/>
        <v>12058</v>
      </c>
      <c r="G16" s="45">
        <f>ROUND(F16/5,-1)*10</f>
        <v>24100</v>
      </c>
      <c r="H16" s="43"/>
      <c r="I16" s="44"/>
    </row>
    <row r="17" spans="1:9" ht="21" customHeight="1">
      <c r="A17" s="4" t="s">
        <v>684</v>
      </c>
      <c r="B17" s="5" t="s">
        <v>685</v>
      </c>
      <c r="C17" s="4" t="s">
        <v>377</v>
      </c>
      <c r="D17" s="4">
        <v>13450</v>
      </c>
      <c r="E17" s="4">
        <v>3448</v>
      </c>
      <c r="F17" s="4">
        <f t="shared" si="2"/>
        <v>16898</v>
      </c>
      <c r="G17" s="45">
        <f>ROUND(F17/5,-1)*10</f>
        <v>33800</v>
      </c>
      <c r="H17" s="43"/>
      <c r="I17" s="44"/>
    </row>
    <row r="18" spans="1:9" ht="21.75" customHeight="1">
      <c r="A18" s="4" t="s">
        <v>686</v>
      </c>
      <c r="B18" s="5" t="s">
        <v>687</v>
      </c>
      <c r="C18" s="4" t="s">
        <v>377</v>
      </c>
      <c r="D18" s="4">
        <v>22450</v>
      </c>
      <c r="E18" s="4">
        <v>3448</v>
      </c>
      <c r="F18" s="4">
        <f t="shared" si="2"/>
        <v>25898</v>
      </c>
      <c r="G18" s="45">
        <f>ROUND(F18/5,-1)*5</f>
        <v>25900</v>
      </c>
      <c r="H18" s="43"/>
      <c r="I18" s="44"/>
    </row>
    <row r="19" spans="1:9" ht="35.25" customHeight="1">
      <c r="A19" s="4" t="s">
        <v>688</v>
      </c>
      <c r="B19" s="5" t="s">
        <v>689</v>
      </c>
      <c r="C19" s="4" t="s">
        <v>377</v>
      </c>
      <c r="D19" s="4">
        <v>26900</v>
      </c>
      <c r="E19" s="4">
        <v>3448</v>
      </c>
      <c r="F19" s="4">
        <f t="shared" si="2"/>
        <v>30348</v>
      </c>
      <c r="G19" s="45">
        <f>ROUND(F19/5,-1)*10</f>
        <v>60700</v>
      </c>
      <c r="H19" s="43"/>
      <c r="I19" s="44"/>
    </row>
    <row r="20" spans="1:9" ht="36.75" customHeight="1">
      <c r="A20" s="4" t="s">
        <v>690</v>
      </c>
      <c r="B20" s="5" t="s">
        <v>691</v>
      </c>
      <c r="C20" s="4" t="s">
        <v>377</v>
      </c>
      <c r="D20" s="4">
        <v>22450</v>
      </c>
      <c r="E20" s="4">
        <v>3448</v>
      </c>
      <c r="F20" s="4">
        <f t="shared" si="2"/>
        <v>25898</v>
      </c>
      <c r="G20" s="45">
        <f>ROUND(F20/5,-1)*5</f>
        <v>25900</v>
      </c>
      <c r="H20" s="43"/>
      <c r="I20" s="44"/>
    </row>
    <row r="21" spans="1:9" ht="22.5" customHeight="1">
      <c r="A21" s="4" t="s">
        <v>692</v>
      </c>
      <c r="B21" s="5" t="s">
        <v>693</v>
      </c>
      <c r="C21" s="4" t="s">
        <v>377</v>
      </c>
      <c r="D21" s="4">
        <v>15100</v>
      </c>
      <c r="E21" s="4">
        <v>3008</v>
      </c>
      <c r="F21" s="4">
        <f t="shared" si="2"/>
        <v>18108</v>
      </c>
      <c r="G21" s="45">
        <f aca="true" t="shared" si="3" ref="G21:G31">ROUND(F21/5,-1)*10</f>
        <v>36200</v>
      </c>
      <c r="H21" s="43"/>
      <c r="I21" s="44"/>
    </row>
    <row r="22" spans="1:9" ht="21.75" customHeight="1">
      <c r="A22" s="4" t="s">
        <v>694</v>
      </c>
      <c r="B22" s="5" t="s">
        <v>695</v>
      </c>
      <c r="C22" s="4" t="s">
        <v>377</v>
      </c>
      <c r="D22" s="4">
        <v>20200</v>
      </c>
      <c r="E22" s="4">
        <v>3008</v>
      </c>
      <c r="F22" s="4">
        <f t="shared" si="2"/>
        <v>23208</v>
      </c>
      <c r="G22" s="45">
        <f t="shared" si="3"/>
        <v>46400</v>
      </c>
      <c r="H22" s="43"/>
      <c r="I22" s="44"/>
    </row>
    <row r="23" spans="1:9" ht="31.5">
      <c r="A23" s="4" t="s">
        <v>696</v>
      </c>
      <c r="B23" s="5" t="s">
        <v>697</v>
      </c>
      <c r="C23" s="4" t="s">
        <v>377</v>
      </c>
      <c r="D23" s="4">
        <v>17950</v>
      </c>
      <c r="E23" s="4">
        <v>3008</v>
      </c>
      <c r="F23" s="4">
        <f t="shared" si="2"/>
        <v>20958</v>
      </c>
      <c r="G23" s="45">
        <f t="shared" si="3"/>
        <v>41900</v>
      </c>
      <c r="H23" s="43"/>
      <c r="I23" s="44"/>
    </row>
    <row r="24" spans="1:9" ht="31.5">
      <c r="A24" s="4" t="s">
        <v>698</v>
      </c>
      <c r="B24" s="5" t="s">
        <v>699</v>
      </c>
      <c r="C24" s="4" t="s">
        <v>377</v>
      </c>
      <c r="D24" s="4">
        <v>17950</v>
      </c>
      <c r="E24" s="4">
        <v>3008</v>
      </c>
      <c r="F24" s="4">
        <f t="shared" si="2"/>
        <v>20958</v>
      </c>
      <c r="G24" s="45">
        <f t="shared" si="3"/>
        <v>41900</v>
      </c>
      <c r="H24" s="43"/>
      <c r="I24" s="44"/>
    </row>
    <row r="25" spans="1:9" ht="31.5">
      <c r="A25" s="4" t="s">
        <v>700</v>
      </c>
      <c r="B25" s="5" t="s">
        <v>701</v>
      </c>
      <c r="C25" s="4" t="s">
        <v>377</v>
      </c>
      <c r="D25" s="4">
        <v>17950</v>
      </c>
      <c r="E25" s="4">
        <v>3228</v>
      </c>
      <c r="F25" s="4">
        <f t="shared" si="2"/>
        <v>21178</v>
      </c>
      <c r="G25" s="45">
        <f t="shared" si="3"/>
        <v>42400</v>
      </c>
      <c r="H25" s="43"/>
      <c r="I25" s="44"/>
    </row>
    <row r="26" spans="1:9" ht="31.5">
      <c r="A26" s="4" t="s">
        <v>702</v>
      </c>
      <c r="B26" s="5" t="s">
        <v>703</v>
      </c>
      <c r="C26" s="4" t="s">
        <v>377</v>
      </c>
      <c r="D26" s="4">
        <v>26900</v>
      </c>
      <c r="E26" s="4">
        <v>3228</v>
      </c>
      <c r="F26" s="4">
        <f t="shared" si="2"/>
        <v>30128</v>
      </c>
      <c r="G26" s="45">
        <f t="shared" si="3"/>
        <v>60300</v>
      </c>
      <c r="H26" s="43"/>
      <c r="I26" s="44"/>
    </row>
    <row r="27" spans="1:9" ht="31.5">
      <c r="A27" s="4" t="s">
        <v>704</v>
      </c>
      <c r="B27" s="5" t="s">
        <v>705</v>
      </c>
      <c r="C27" s="4" t="s">
        <v>377</v>
      </c>
      <c r="D27" s="4">
        <v>26900</v>
      </c>
      <c r="E27" s="4">
        <v>3668</v>
      </c>
      <c r="F27" s="4">
        <f t="shared" si="2"/>
        <v>30568</v>
      </c>
      <c r="G27" s="45">
        <f t="shared" si="3"/>
        <v>61100</v>
      </c>
      <c r="H27" s="43"/>
      <c r="I27" s="44"/>
    </row>
    <row r="28" spans="1:9" ht="44.25" customHeight="1">
      <c r="A28" s="4" t="s">
        <v>706</v>
      </c>
      <c r="B28" s="5" t="s">
        <v>707</v>
      </c>
      <c r="C28" s="4" t="s">
        <v>377</v>
      </c>
      <c r="D28" s="4">
        <v>44850</v>
      </c>
      <c r="E28" s="4">
        <v>3668</v>
      </c>
      <c r="F28" s="4">
        <f t="shared" si="2"/>
        <v>48518</v>
      </c>
      <c r="G28" s="45">
        <f t="shared" si="3"/>
        <v>97000</v>
      </c>
      <c r="H28" s="43"/>
      <c r="I28" s="44"/>
    </row>
    <row r="29" spans="1:9" ht="57" customHeight="1">
      <c r="A29" s="4" t="s">
        <v>708</v>
      </c>
      <c r="B29" s="5" t="s">
        <v>709</v>
      </c>
      <c r="C29" s="4" t="s">
        <v>377</v>
      </c>
      <c r="D29" s="4">
        <v>44850</v>
      </c>
      <c r="E29" s="4">
        <v>3448</v>
      </c>
      <c r="F29" s="4">
        <f>D29+E29</f>
        <v>48298</v>
      </c>
      <c r="G29" s="45">
        <f t="shared" si="3"/>
        <v>96600</v>
      </c>
      <c r="H29" s="43"/>
      <c r="I29" s="44"/>
    </row>
    <row r="30" spans="1:9" ht="31.5">
      <c r="A30" s="4" t="s">
        <v>710</v>
      </c>
      <c r="B30" s="5" t="s">
        <v>711</v>
      </c>
      <c r="C30" s="4" t="s">
        <v>377</v>
      </c>
      <c r="D30" s="4">
        <v>14450</v>
      </c>
      <c r="E30" s="4">
        <v>3008</v>
      </c>
      <c r="F30" s="4">
        <f>D30+E30</f>
        <v>17458</v>
      </c>
      <c r="G30" s="45">
        <f t="shared" si="3"/>
        <v>34900</v>
      </c>
      <c r="H30" s="43"/>
      <c r="I30" s="44"/>
    </row>
    <row r="31" spans="1:9" ht="47.25">
      <c r="A31" s="4" t="s">
        <v>712</v>
      </c>
      <c r="B31" s="5" t="s">
        <v>713</v>
      </c>
      <c r="C31" s="4" t="s">
        <v>377</v>
      </c>
      <c r="D31" s="4">
        <v>43300</v>
      </c>
      <c r="E31" s="4">
        <v>3668</v>
      </c>
      <c r="F31" s="4">
        <f>D31+E31</f>
        <v>46968</v>
      </c>
      <c r="G31" s="45">
        <f t="shared" si="3"/>
        <v>93900</v>
      </c>
      <c r="H31" s="43"/>
      <c r="I31" s="44"/>
    </row>
    <row r="32" spans="1:9" ht="15.75">
      <c r="A32" s="45" t="s">
        <v>409</v>
      </c>
      <c r="B32" s="152" t="s">
        <v>714</v>
      </c>
      <c r="C32" s="153"/>
      <c r="D32" s="153"/>
      <c r="E32" s="153"/>
      <c r="F32" s="152"/>
      <c r="G32" s="152"/>
      <c r="H32" s="43"/>
      <c r="I32" s="44"/>
    </row>
    <row r="33" spans="1:9" ht="28.5" customHeight="1">
      <c r="A33" s="4" t="s">
        <v>715</v>
      </c>
      <c r="B33" s="5" t="s">
        <v>716</v>
      </c>
      <c r="C33" s="4" t="s">
        <v>377</v>
      </c>
      <c r="D33" s="4">
        <v>17950</v>
      </c>
      <c r="E33" s="4">
        <v>3008</v>
      </c>
      <c r="F33" s="4">
        <f aca="true" t="shared" si="4" ref="F33:F46">D33+E33</f>
        <v>20958</v>
      </c>
      <c r="G33" s="45">
        <f aca="true" t="shared" si="5" ref="G33:G46">ROUND(F33/5,-1)*10</f>
        <v>41900</v>
      </c>
      <c r="H33" s="43"/>
      <c r="I33" s="44"/>
    </row>
    <row r="34" spans="1:9" ht="23.25" customHeight="1">
      <c r="A34" s="4" t="s">
        <v>717</v>
      </c>
      <c r="B34" s="5" t="s">
        <v>718</v>
      </c>
      <c r="C34" s="4" t="s">
        <v>377</v>
      </c>
      <c r="D34" s="4">
        <v>22450</v>
      </c>
      <c r="E34" s="4">
        <v>3448</v>
      </c>
      <c r="F34" s="4">
        <f t="shared" si="4"/>
        <v>25898</v>
      </c>
      <c r="G34" s="45">
        <f t="shared" si="5"/>
        <v>51800</v>
      </c>
      <c r="H34" s="43"/>
      <c r="I34" s="44"/>
    </row>
    <row r="35" spans="1:9" ht="21" customHeight="1">
      <c r="A35" s="4" t="s">
        <v>719</v>
      </c>
      <c r="B35" s="5" t="s">
        <v>720</v>
      </c>
      <c r="C35" s="4" t="s">
        <v>377</v>
      </c>
      <c r="D35" s="4">
        <v>9050</v>
      </c>
      <c r="E35" s="4">
        <v>3008</v>
      </c>
      <c r="F35" s="4">
        <f t="shared" si="4"/>
        <v>12058</v>
      </c>
      <c r="G35" s="45">
        <f t="shared" si="5"/>
        <v>24100</v>
      </c>
      <c r="H35" s="43"/>
      <c r="I35" s="44"/>
    </row>
    <row r="36" spans="1:9" ht="19.5" customHeight="1">
      <c r="A36" s="4" t="s">
        <v>721</v>
      </c>
      <c r="B36" s="5" t="s">
        <v>722</v>
      </c>
      <c r="C36" s="4" t="s">
        <v>377</v>
      </c>
      <c r="D36" s="4">
        <v>9050</v>
      </c>
      <c r="E36" s="4">
        <v>3008</v>
      </c>
      <c r="F36" s="4">
        <f t="shared" si="4"/>
        <v>12058</v>
      </c>
      <c r="G36" s="45">
        <f t="shared" si="5"/>
        <v>24100</v>
      </c>
      <c r="H36" s="43"/>
      <c r="I36" s="44"/>
    </row>
    <row r="37" spans="1:9" ht="18" customHeight="1">
      <c r="A37" s="4" t="s">
        <v>723</v>
      </c>
      <c r="B37" s="5" t="s">
        <v>724</v>
      </c>
      <c r="C37" s="4" t="s">
        <v>377</v>
      </c>
      <c r="D37" s="4">
        <v>15100</v>
      </c>
      <c r="E37" s="4">
        <v>3008</v>
      </c>
      <c r="F37" s="4">
        <f t="shared" si="4"/>
        <v>18108</v>
      </c>
      <c r="G37" s="45">
        <f t="shared" si="5"/>
        <v>36200</v>
      </c>
      <c r="H37" s="43"/>
      <c r="I37" s="44"/>
    </row>
    <row r="38" spans="1:9" ht="22.5" customHeight="1">
      <c r="A38" s="4" t="s">
        <v>725</v>
      </c>
      <c r="B38" s="5" t="s">
        <v>726</v>
      </c>
      <c r="C38" s="4" t="s">
        <v>377</v>
      </c>
      <c r="D38" s="4">
        <v>17950</v>
      </c>
      <c r="E38" s="4">
        <v>3448</v>
      </c>
      <c r="F38" s="4">
        <f>D38+E38</f>
        <v>21398</v>
      </c>
      <c r="G38" s="45">
        <f t="shared" si="5"/>
        <v>42800</v>
      </c>
      <c r="H38" s="43"/>
      <c r="I38" s="44"/>
    </row>
    <row r="39" spans="1:9" ht="21.75" customHeight="1">
      <c r="A39" s="4" t="s">
        <v>727</v>
      </c>
      <c r="B39" s="5" t="s">
        <v>728</v>
      </c>
      <c r="C39" s="4" t="s">
        <v>377</v>
      </c>
      <c r="D39" s="4">
        <v>15100</v>
      </c>
      <c r="E39" s="4">
        <v>3008</v>
      </c>
      <c r="F39" s="4">
        <f>D39+E39</f>
        <v>18108</v>
      </c>
      <c r="G39" s="45">
        <f t="shared" si="5"/>
        <v>36200</v>
      </c>
      <c r="H39" s="43"/>
      <c r="I39" s="44"/>
    </row>
    <row r="40" spans="1:9" ht="19.5" customHeight="1">
      <c r="A40" s="4" t="s">
        <v>729</v>
      </c>
      <c r="B40" s="5" t="s">
        <v>730</v>
      </c>
      <c r="C40" s="4" t="s">
        <v>377</v>
      </c>
      <c r="D40" s="4">
        <v>20200</v>
      </c>
      <c r="E40" s="4">
        <v>3008</v>
      </c>
      <c r="F40" s="4">
        <f>D40+E40</f>
        <v>23208</v>
      </c>
      <c r="G40" s="45">
        <f t="shared" si="5"/>
        <v>46400</v>
      </c>
      <c r="H40" s="43"/>
      <c r="I40" s="44"/>
    </row>
    <row r="41" spans="1:9" ht="20.25" customHeight="1">
      <c r="A41" s="4" t="s">
        <v>731</v>
      </c>
      <c r="B41" s="5" t="s">
        <v>732</v>
      </c>
      <c r="C41" s="4" t="s">
        <v>377</v>
      </c>
      <c r="D41" s="4">
        <v>17950</v>
      </c>
      <c r="E41" s="4">
        <v>3008</v>
      </c>
      <c r="F41" s="4">
        <f t="shared" si="4"/>
        <v>20958</v>
      </c>
      <c r="G41" s="45">
        <f t="shared" si="5"/>
        <v>41900</v>
      </c>
      <c r="H41" s="43"/>
      <c r="I41" s="44"/>
    </row>
    <row r="42" spans="1:9" ht="31.5">
      <c r="A42" s="4" t="s">
        <v>733</v>
      </c>
      <c r="B42" s="5" t="s">
        <v>734</v>
      </c>
      <c r="C42" s="4" t="s">
        <v>377</v>
      </c>
      <c r="D42" s="4">
        <v>9050</v>
      </c>
      <c r="E42" s="4">
        <v>3008</v>
      </c>
      <c r="F42" s="4">
        <f t="shared" si="4"/>
        <v>12058</v>
      </c>
      <c r="G42" s="45">
        <f t="shared" si="5"/>
        <v>24100</v>
      </c>
      <c r="H42" s="43"/>
      <c r="I42" s="44"/>
    </row>
    <row r="43" spans="1:9" ht="31.5">
      <c r="A43" s="4" t="s">
        <v>735</v>
      </c>
      <c r="B43" s="5" t="s">
        <v>736</v>
      </c>
      <c r="C43" s="4" t="s">
        <v>377</v>
      </c>
      <c r="D43" s="4">
        <v>9050</v>
      </c>
      <c r="E43" s="4">
        <v>3448</v>
      </c>
      <c r="F43" s="4">
        <f t="shared" si="4"/>
        <v>12498</v>
      </c>
      <c r="G43" s="45">
        <f t="shared" si="5"/>
        <v>25000</v>
      </c>
      <c r="H43" s="43"/>
      <c r="I43" s="44"/>
    </row>
    <row r="44" spans="1:9" ht="31.5">
      <c r="A44" s="4" t="s">
        <v>737</v>
      </c>
      <c r="B44" s="5" t="s">
        <v>738</v>
      </c>
      <c r="C44" s="4" t="s">
        <v>377</v>
      </c>
      <c r="D44" s="4">
        <v>10000</v>
      </c>
      <c r="E44" s="4">
        <v>3008</v>
      </c>
      <c r="F44" s="4">
        <f t="shared" si="4"/>
        <v>13008</v>
      </c>
      <c r="G44" s="45">
        <f t="shared" si="5"/>
        <v>26000</v>
      </c>
      <c r="H44" s="43"/>
      <c r="I44" s="44"/>
    </row>
    <row r="45" spans="1:9" ht="22.5" customHeight="1">
      <c r="A45" s="4" t="s">
        <v>739</v>
      </c>
      <c r="B45" s="5" t="s">
        <v>740</v>
      </c>
      <c r="C45" s="4" t="s">
        <v>377</v>
      </c>
      <c r="D45" s="4">
        <v>26900</v>
      </c>
      <c r="E45" s="4">
        <v>3008</v>
      </c>
      <c r="F45" s="4">
        <f t="shared" si="4"/>
        <v>29908</v>
      </c>
      <c r="G45" s="45">
        <f t="shared" si="5"/>
        <v>59800</v>
      </c>
      <c r="H45" s="43"/>
      <c r="I45" s="44"/>
    </row>
    <row r="46" spans="1:9" ht="21" customHeight="1">
      <c r="A46" s="4" t="s">
        <v>741</v>
      </c>
      <c r="B46" s="5" t="s">
        <v>742</v>
      </c>
      <c r="C46" s="4" t="s">
        <v>377</v>
      </c>
      <c r="D46" s="4">
        <v>26600</v>
      </c>
      <c r="E46" s="4">
        <v>3008</v>
      </c>
      <c r="F46" s="4">
        <f t="shared" si="4"/>
        <v>29608</v>
      </c>
      <c r="G46" s="45">
        <f t="shared" si="5"/>
        <v>59200</v>
      </c>
      <c r="H46" s="43"/>
      <c r="I46" s="44"/>
    </row>
    <row r="47" spans="1:9" ht="32.25" customHeight="1">
      <c r="A47" s="154" t="s">
        <v>743</v>
      </c>
      <c r="B47" s="154"/>
      <c r="C47" s="155"/>
      <c r="D47" s="155"/>
      <c r="E47" s="155"/>
      <c r="F47" s="154"/>
      <c r="G47" s="154"/>
      <c r="H47" s="43"/>
      <c r="I47" s="44"/>
    </row>
    <row r="48" spans="1:9" ht="16.5" customHeight="1">
      <c r="A48" s="45" t="s">
        <v>405</v>
      </c>
      <c r="B48" s="152" t="s">
        <v>744</v>
      </c>
      <c r="C48" s="152"/>
      <c r="D48" s="152"/>
      <c r="E48" s="152"/>
      <c r="F48" s="152"/>
      <c r="G48" s="152"/>
      <c r="H48" s="43"/>
      <c r="I48" s="44"/>
    </row>
    <row r="49" spans="1:9" ht="24" customHeight="1">
      <c r="A49" s="4" t="s">
        <v>745</v>
      </c>
      <c r="B49" s="5" t="s">
        <v>668</v>
      </c>
      <c r="C49" s="4" t="s">
        <v>377</v>
      </c>
      <c r="D49" s="4">
        <v>21300</v>
      </c>
      <c r="E49" s="4">
        <v>3008</v>
      </c>
      <c r="F49" s="4">
        <f aca="true" t="shared" si="6" ref="F49:F54">D49+E49</f>
        <v>24308</v>
      </c>
      <c r="G49" s="45">
        <f aca="true" t="shared" si="7" ref="G49:G54">ROUND(F49/5,-1)*10</f>
        <v>48600</v>
      </c>
      <c r="H49" s="43"/>
      <c r="I49" s="44"/>
    </row>
    <row r="50" spans="1:9" ht="22.5" customHeight="1">
      <c r="A50" s="4" t="s">
        <v>746</v>
      </c>
      <c r="B50" s="5" t="s">
        <v>670</v>
      </c>
      <c r="C50" s="4" t="s">
        <v>377</v>
      </c>
      <c r="D50" s="4">
        <v>35450</v>
      </c>
      <c r="E50" s="4">
        <v>3448</v>
      </c>
      <c r="F50" s="4">
        <f t="shared" si="6"/>
        <v>38898</v>
      </c>
      <c r="G50" s="45">
        <f t="shared" si="7"/>
        <v>77800</v>
      </c>
      <c r="H50" s="43"/>
      <c r="I50" s="44"/>
    </row>
    <row r="51" spans="1:9" ht="18" customHeight="1">
      <c r="A51" s="4" t="s">
        <v>747</v>
      </c>
      <c r="B51" s="5" t="s">
        <v>748</v>
      </c>
      <c r="C51" s="4" t="s">
        <v>377</v>
      </c>
      <c r="D51" s="4">
        <v>21300</v>
      </c>
      <c r="E51" s="4">
        <v>3008</v>
      </c>
      <c r="F51" s="4">
        <f t="shared" si="6"/>
        <v>24308</v>
      </c>
      <c r="G51" s="45">
        <f t="shared" si="7"/>
        <v>48600</v>
      </c>
      <c r="H51" s="43"/>
      <c r="I51" s="44"/>
    </row>
    <row r="52" spans="1:9" ht="20.25" customHeight="1">
      <c r="A52" s="4" t="s">
        <v>749</v>
      </c>
      <c r="B52" s="5" t="s">
        <v>674</v>
      </c>
      <c r="C52" s="4" t="s">
        <v>377</v>
      </c>
      <c r="D52" s="4">
        <v>14150</v>
      </c>
      <c r="E52" s="4">
        <v>3008</v>
      </c>
      <c r="F52" s="4">
        <f t="shared" si="6"/>
        <v>17158</v>
      </c>
      <c r="G52" s="45">
        <f t="shared" si="7"/>
        <v>34300</v>
      </c>
      <c r="H52" s="43"/>
      <c r="I52" s="44"/>
    </row>
    <row r="53" spans="1:9" ht="22.5" customHeight="1">
      <c r="A53" s="4" t="s">
        <v>750</v>
      </c>
      <c r="B53" s="5" t="s">
        <v>751</v>
      </c>
      <c r="C53" s="4" t="s">
        <v>377</v>
      </c>
      <c r="D53" s="4">
        <v>17300</v>
      </c>
      <c r="E53" s="4">
        <v>3008</v>
      </c>
      <c r="F53" s="4">
        <f t="shared" si="6"/>
        <v>20308</v>
      </c>
      <c r="G53" s="45">
        <f t="shared" si="7"/>
        <v>40600</v>
      </c>
      <c r="H53" s="43"/>
      <c r="I53" s="44"/>
    </row>
    <row r="54" spans="1:9" ht="22.5" customHeight="1">
      <c r="A54" s="4" t="s">
        <v>752</v>
      </c>
      <c r="B54" s="85" t="s">
        <v>678</v>
      </c>
      <c r="C54" s="4" t="s">
        <v>377</v>
      </c>
      <c r="D54" s="4">
        <v>34550</v>
      </c>
      <c r="E54" s="4">
        <v>3448</v>
      </c>
      <c r="F54" s="4">
        <f t="shared" si="6"/>
        <v>37998</v>
      </c>
      <c r="G54" s="45">
        <f t="shared" si="7"/>
        <v>76000</v>
      </c>
      <c r="H54" s="43"/>
      <c r="I54" s="44"/>
    </row>
    <row r="55" spans="1:9" ht="15.75">
      <c r="A55" s="45" t="s">
        <v>407</v>
      </c>
      <c r="B55" s="152" t="s">
        <v>679</v>
      </c>
      <c r="C55" s="153"/>
      <c r="D55" s="153"/>
      <c r="E55" s="153"/>
      <c r="F55" s="152"/>
      <c r="G55" s="152"/>
      <c r="H55" s="43"/>
      <c r="I55" s="44"/>
    </row>
    <row r="56" spans="1:9" ht="22.5" customHeight="1">
      <c r="A56" s="4" t="s">
        <v>753</v>
      </c>
      <c r="B56" s="5" t="s">
        <v>681</v>
      </c>
      <c r="C56" s="4" t="s">
        <v>377</v>
      </c>
      <c r="D56" s="4">
        <v>28350</v>
      </c>
      <c r="E56" s="4">
        <v>3008</v>
      </c>
      <c r="F56" s="4">
        <f aca="true" t="shared" si="8" ref="F56:F72">D56+E56</f>
        <v>31358</v>
      </c>
      <c r="G56" s="45">
        <f aca="true" t="shared" si="9" ref="G56:G71">ROUND(F56/5,-1)*10</f>
        <v>62700</v>
      </c>
      <c r="H56" s="43"/>
      <c r="I56" s="44"/>
    </row>
    <row r="57" spans="1:9" ht="23.25" customHeight="1">
      <c r="A57" s="4" t="s">
        <v>754</v>
      </c>
      <c r="B57" s="5" t="s">
        <v>683</v>
      </c>
      <c r="C57" s="4" t="s">
        <v>377</v>
      </c>
      <c r="D57" s="4">
        <v>14150</v>
      </c>
      <c r="E57" s="4">
        <v>3008</v>
      </c>
      <c r="F57" s="4">
        <f t="shared" si="8"/>
        <v>17158</v>
      </c>
      <c r="G57" s="45">
        <f t="shared" si="9"/>
        <v>34300</v>
      </c>
      <c r="H57" s="43"/>
      <c r="I57" s="44"/>
    </row>
    <row r="58" spans="1:9" ht="21.75" customHeight="1">
      <c r="A58" s="4" t="s">
        <v>755</v>
      </c>
      <c r="B58" s="5" t="s">
        <v>685</v>
      </c>
      <c r="C58" s="4" t="s">
        <v>377</v>
      </c>
      <c r="D58" s="4">
        <v>21300</v>
      </c>
      <c r="E58" s="4">
        <v>3448</v>
      </c>
      <c r="F58" s="4">
        <f t="shared" si="8"/>
        <v>24748</v>
      </c>
      <c r="G58" s="45">
        <f t="shared" si="9"/>
        <v>49500</v>
      </c>
      <c r="H58" s="43"/>
      <c r="I58" s="44"/>
    </row>
    <row r="59" spans="1:9" ht="19.5" customHeight="1">
      <c r="A59" s="4" t="s">
        <v>756</v>
      </c>
      <c r="B59" s="5" t="s">
        <v>687</v>
      </c>
      <c r="C59" s="4" t="s">
        <v>377</v>
      </c>
      <c r="D59" s="4">
        <v>35500</v>
      </c>
      <c r="E59" s="4">
        <v>3448</v>
      </c>
      <c r="F59" s="4">
        <f t="shared" si="8"/>
        <v>38948</v>
      </c>
      <c r="G59" s="45">
        <f t="shared" si="9"/>
        <v>77900</v>
      </c>
      <c r="H59" s="43"/>
      <c r="I59" s="44"/>
    </row>
    <row r="60" spans="1:9" ht="33.75" customHeight="1">
      <c r="A60" s="4" t="s">
        <v>757</v>
      </c>
      <c r="B60" s="5" t="s">
        <v>689</v>
      </c>
      <c r="C60" s="4" t="s">
        <v>377</v>
      </c>
      <c r="D60" s="4">
        <v>42500</v>
      </c>
      <c r="E60" s="4">
        <v>3448</v>
      </c>
      <c r="F60" s="4">
        <f t="shared" si="8"/>
        <v>45948</v>
      </c>
      <c r="G60" s="45">
        <f t="shared" si="9"/>
        <v>91900</v>
      </c>
      <c r="H60" s="43"/>
      <c r="I60" s="44"/>
    </row>
    <row r="61" spans="1:9" ht="36" customHeight="1">
      <c r="A61" s="4" t="s">
        <v>758</v>
      </c>
      <c r="B61" s="5" t="s">
        <v>759</v>
      </c>
      <c r="C61" s="4" t="s">
        <v>377</v>
      </c>
      <c r="D61" s="4">
        <v>35500</v>
      </c>
      <c r="E61" s="4">
        <v>3448</v>
      </c>
      <c r="F61" s="4">
        <f t="shared" si="8"/>
        <v>38948</v>
      </c>
      <c r="G61" s="45">
        <f t="shared" si="9"/>
        <v>77900</v>
      </c>
      <c r="H61" s="43"/>
      <c r="I61" s="44"/>
    </row>
    <row r="62" spans="1:9" ht="31.5">
      <c r="A62" s="4" t="s">
        <v>760</v>
      </c>
      <c r="B62" s="5" t="s">
        <v>693</v>
      </c>
      <c r="C62" s="4" t="s">
        <v>377</v>
      </c>
      <c r="D62" s="4">
        <v>25950</v>
      </c>
      <c r="E62" s="4">
        <v>3008</v>
      </c>
      <c r="F62" s="4">
        <f t="shared" si="8"/>
        <v>28958</v>
      </c>
      <c r="G62" s="45">
        <f t="shared" si="9"/>
        <v>57900</v>
      </c>
      <c r="H62" s="43"/>
      <c r="I62" s="44"/>
    </row>
    <row r="63" spans="1:9" ht="31.5">
      <c r="A63" s="4" t="s">
        <v>761</v>
      </c>
      <c r="B63" s="5" t="s">
        <v>762</v>
      </c>
      <c r="C63" s="4" t="s">
        <v>377</v>
      </c>
      <c r="D63" s="4">
        <v>34550</v>
      </c>
      <c r="E63" s="4">
        <v>3008</v>
      </c>
      <c r="F63" s="4">
        <f t="shared" si="8"/>
        <v>37558</v>
      </c>
      <c r="G63" s="45">
        <f t="shared" si="9"/>
        <v>75100</v>
      </c>
      <c r="H63" s="43"/>
      <c r="I63" s="44"/>
    </row>
    <row r="64" spans="1:9" ht="31.5">
      <c r="A64" s="4" t="s">
        <v>763</v>
      </c>
      <c r="B64" s="5" t="s">
        <v>697</v>
      </c>
      <c r="C64" s="4" t="s">
        <v>377</v>
      </c>
      <c r="D64" s="4">
        <v>28350</v>
      </c>
      <c r="E64" s="4">
        <v>3008</v>
      </c>
      <c r="F64" s="4">
        <f t="shared" si="8"/>
        <v>31358</v>
      </c>
      <c r="G64" s="45">
        <f t="shared" si="9"/>
        <v>62700</v>
      </c>
      <c r="H64" s="43"/>
      <c r="I64" s="44"/>
    </row>
    <row r="65" spans="1:9" ht="31.5">
      <c r="A65" s="4" t="s">
        <v>764</v>
      </c>
      <c r="B65" s="5" t="s">
        <v>699</v>
      </c>
      <c r="C65" s="4" t="s">
        <v>377</v>
      </c>
      <c r="D65" s="4">
        <v>28350</v>
      </c>
      <c r="E65" s="4">
        <v>3008</v>
      </c>
      <c r="F65" s="4">
        <f t="shared" si="8"/>
        <v>31358</v>
      </c>
      <c r="G65" s="45">
        <f t="shared" si="9"/>
        <v>62700</v>
      </c>
      <c r="H65" s="43"/>
      <c r="I65" s="44"/>
    </row>
    <row r="66" spans="1:9" ht="31.5">
      <c r="A66" s="4" t="s">
        <v>765</v>
      </c>
      <c r="B66" s="5" t="s">
        <v>701</v>
      </c>
      <c r="C66" s="4" t="s">
        <v>377</v>
      </c>
      <c r="D66" s="4">
        <v>28350</v>
      </c>
      <c r="E66" s="4">
        <v>3228</v>
      </c>
      <c r="F66" s="4">
        <f t="shared" si="8"/>
        <v>31578</v>
      </c>
      <c r="G66" s="45">
        <f t="shared" si="9"/>
        <v>63200</v>
      </c>
      <c r="H66" s="43"/>
      <c r="I66" s="44"/>
    </row>
    <row r="67" spans="1:9" ht="31.5">
      <c r="A67" s="4" t="s">
        <v>766</v>
      </c>
      <c r="B67" s="5" t="s">
        <v>703</v>
      </c>
      <c r="C67" s="4" t="s">
        <v>377</v>
      </c>
      <c r="D67" s="4">
        <v>42500</v>
      </c>
      <c r="E67" s="4">
        <v>3228</v>
      </c>
      <c r="F67" s="4">
        <f t="shared" si="8"/>
        <v>45728</v>
      </c>
      <c r="G67" s="45">
        <f t="shared" si="9"/>
        <v>91500</v>
      </c>
      <c r="H67" s="43"/>
      <c r="I67" s="44"/>
    </row>
    <row r="68" spans="1:9" ht="31.5">
      <c r="A68" s="4" t="s">
        <v>767</v>
      </c>
      <c r="B68" s="5" t="s">
        <v>768</v>
      </c>
      <c r="C68" s="4" t="s">
        <v>377</v>
      </c>
      <c r="D68" s="4">
        <v>42500</v>
      </c>
      <c r="E68" s="4">
        <v>3668</v>
      </c>
      <c r="F68" s="4">
        <f t="shared" si="8"/>
        <v>46168</v>
      </c>
      <c r="G68" s="45">
        <f t="shared" si="9"/>
        <v>92300</v>
      </c>
      <c r="H68" s="43"/>
      <c r="I68" s="44"/>
    </row>
    <row r="69" spans="1:9" ht="48" customHeight="1">
      <c r="A69" s="4" t="s">
        <v>769</v>
      </c>
      <c r="B69" s="5" t="s">
        <v>707</v>
      </c>
      <c r="C69" s="4" t="s">
        <v>377</v>
      </c>
      <c r="D69" s="4">
        <v>71000</v>
      </c>
      <c r="E69" s="4">
        <v>3668</v>
      </c>
      <c r="F69" s="4">
        <f t="shared" si="8"/>
        <v>74668</v>
      </c>
      <c r="G69" s="45">
        <f t="shared" si="9"/>
        <v>149300</v>
      </c>
      <c r="H69" s="43"/>
      <c r="I69" s="44"/>
    </row>
    <row r="70" spans="1:9" ht="57.75" customHeight="1">
      <c r="A70" s="4" t="s">
        <v>770</v>
      </c>
      <c r="B70" s="5" t="s">
        <v>771</v>
      </c>
      <c r="C70" s="4" t="s">
        <v>377</v>
      </c>
      <c r="D70" s="4">
        <v>71000</v>
      </c>
      <c r="E70" s="4">
        <v>3448</v>
      </c>
      <c r="F70" s="4">
        <f t="shared" si="8"/>
        <v>74448</v>
      </c>
      <c r="G70" s="45">
        <f t="shared" si="9"/>
        <v>148900</v>
      </c>
      <c r="H70" s="43"/>
      <c r="I70" s="44"/>
    </row>
    <row r="71" spans="1:9" ht="31.5">
      <c r="A71" s="4" t="s">
        <v>772</v>
      </c>
      <c r="B71" s="5" t="s">
        <v>711</v>
      </c>
      <c r="C71" s="4" t="s">
        <v>377</v>
      </c>
      <c r="D71" s="4">
        <v>25650</v>
      </c>
      <c r="E71" s="4">
        <v>3008</v>
      </c>
      <c r="F71" s="4">
        <f t="shared" si="8"/>
        <v>28658</v>
      </c>
      <c r="G71" s="45">
        <f t="shared" si="9"/>
        <v>57300</v>
      </c>
      <c r="H71" s="43"/>
      <c r="I71" s="44"/>
    </row>
    <row r="72" spans="1:9" ht="51" customHeight="1">
      <c r="A72" s="4" t="s">
        <v>773</v>
      </c>
      <c r="B72" s="5" t="s">
        <v>713</v>
      </c>
      <c r="C72" s="4" t="s">
        <v>377</v>
      </c>
      <c r="D72" s="4">
        <v>65700</v>
      </c>
      <c r="E72" s="4">
        <v>3668</v>
      </c>
      <c r="F72" s="4">
        <f t="shared" si="8"/>
        <v>69368</v>
      </c>
      <c r="G72" s="45">
        <f>ROUND(F72/5,-1)*5</f>
        <v>69350</v>
      </c>
      <c r="H72" s="43"/>
      <c r="I72" s="44"/>
    </row>
    <row r="73" spans="1:9" ht="16.5" customHeight="1">
      <c r="A73" s="45" t="s">
        <v>409</v>
      </c>
      <c r="B73" s="152" t="s">
        <v>774</v>
      </c>
      <c r="C73" s="153"/>
      <c r="D73" s="153"/>
      <c r="E73" s="153"/>
      <c r="F73" s="152"/>
      <c r="G73" s="152"/>
      <c r="H73" s="43"/>
      <c r="I73" s="44"/>
    </row>
    <row r="74" spans="1:9" ht="31.5">
      <c r="A74" s="4" t="s">
        <v>775</v>
      </c>
      <c r="B74" s="5" t="s">
        <v>716</v>
      </c>
      <c r="C74" s="4" t="s">
        <v>377</v>
      </c>
      <c r="D74" s="4">
        <v>28350</v>
      </c>
      <c r="E74" s="4">
        <v>3008</v>
      </c>
      <c r="F74" s="4">
        <f aca="true" t="shared" si="10" ref="F74:F102">D74+E74</f>
        <v>31358</v>
      </c>
      <c r="G74" s="45">
        <f aca="true" t="shared" si="11" ref="G74:G87">ROUND(F74/5,-1)*10</f>
        <v>62700</v>
      </c>
      <c r="H74" s="43"/>
      <c r="I74" s="44"/>
    </row>
    <row r="75" spans="1:9" ht="31.5">
      <c r="A75" s="4" t="s">
        <v>776</v>
      </c>
      <c r="B75" s="5" t="s">
        <v>718</v>
      </c>
      <c r="C75" s="4" t="s">
        <v>377</v>
      </c>
      <c r="D75" s="4">
        <v>35500</v>
      </c>
      <c r="E75" s="4">
        <v>3448</v>
      </c>
      <c r="F75" s="4">
        <f t="shared" si="10"/>
        <v>38948</v>
      </c>
      <c r="G75" s="45">
        <f t="shared" si="11"/>
        <v>77900</v>
      </c>
      <c r="H75" s="43"/>
      <c r="I75" s="44"/>
    </row>
    <row r="76" spans="1:9" ht="31.5">
      <c r="A76" s="4" t="s">
        <v>777</v>
      </c>
      <c r="B76" s="5" t="s">
        <v>720</v>
      </c>
      <c r="C76" s="4" t="s">
        <v>377</v>
      </c>
      <c r="D76" s="4">
        <v>14150</v>
      </c>
      <c r="E76" s="4">
        <v>3008</v>
      </c>
      <c r="F76" s="4">
        <f t="shared" si="10"/>
        <v>17158</v>
      </c>
      <c r="G76" s="45">
        <f t="shared" si="11"/>
        <v>34300</v>
      </c>
      <c r="H76" s="43"/>
      <c r="I76" s="44"/>
    </row>
    <row r="77" spans="1:9" ht="31.5">
      <c r="A77" s="4" t="s">
        <v>778</v>
      </c>
      <c r="B77" s="5" t="s">
        <v>722</v>
      </c>
      <c r="C77" s="4" t="s">
        <v>377</v>
      </c>
      <c r="D77" s="4">
        <v>14150</v>
      </c>
      <c r="E77" s="4">
        <v>3008</v>
      </c>
      <c r="F77" s="4">
        <f t="shared" si="10"/>
        <v>17158</v>
      </c>
      <c r="G77" s="45">
        <f t="shared" si="11"/>
        <v>34300</v>
      </c>
      <c r="H77" s="43"/>
      <c r="I77" s="44"/>
    </row>
    <row r="78" spans="1:9" ht="31.5">
      <c r="A78" s="4" t="s">
        <v>779</v>
      </c>
      <c r="B78" s="5" t="s">
        <v>724</v>
      </c>
      <c r="C78" s="4" t="s">
        <v>377</v>
      </c>
      <c r="D78" s="4">
        <v>25950</v>
      </c>
      <c r="E78" s="4">
        <v>3008</v>
      </c>
      <c r="F78" s="4">
        <f t="shared" si="10"/>
        <v>28958</v>
      </c>
      <c r="G78" s="45">
        <f t="shared" si="11"/>
        <v>57900</v>
      </c>
      <c r="H78" s="43"/>
      <c r="I78" s="44"/>
    </row>
    <row r="79" spans="1:9" ht="31.5">
      <c r="A79" s="4" t="s">
        <v>780</v>
      </c>
      <c r="B79" s="5" t="s">
        <v>726</v>
      </c>
      <c r="C79" s="4" t="s">
        <v>377</v>
      </c>
      <c r="D79" s="4">
        <v>28350</v>
      </c>
      <c r="E79" s="4">
        <v>3448</v>
      </c>
      <c r="F79" s="4">
        <f t="shared" si="10"/>
        <v>31798</v>
      </c>
      <c r="G79" s="45">
        <f t="shared" si="11"/>
        <v>63600</v>
      </c>
      <c r="H79" s="43"/>
      <c r="I79" s="44"/>
    </row>
    <row r="80" spans="1:9" ht="31.5">
      <c r="A80" s="4" t="s">
        <v>781</v>
      </c>
      <c r="B80" s="5" t="s">
        <v>728</v>
      </c>
      <c r="C80" s="4" t="s">
        <v>377</v>
      </c>
      <c r="D80" s="4">
        <v>25950</v>
      </c>
      <c r="E80" s="4">
        <v>3008</v>
      </c>
      <c r="F80" s="4">
        <f t="shared" si="10"/>
        <v>28958</v>
      </c>
      <c r="G80" s="45">
        <f t="shared" si="11"/>
        <v>57900</v>
      </c>
      <c r="H80" s="43"/>
      <c r="I80" s="44"/>
    </row>
    <row r="81" spans="1:9" ht="31.5">
      <c r="A81" s="4" t="s">
        <v>782</v>
      </c>
      <c r="B81" s="5" t="s">
        <v>730</v>
      </c>
      <c r="C81" s="4" t="s">
        <v>377</v>
      </c>
      <c r="D81" s="4">
        <v>25950</v>
      </c>
      <c r="E81" s="4">
        <v>3008</v>
      </c>
      <c r="F81" s="4">
        <f t="shared" si="10"/>
        <v>28958</v>
      </c>
      <c r="G81" s="45">
        <f t="shared" si="11"/>
        <v>57900</v>
      </c>
      <c r="H81" s="43"/>
      <c r="I81" s="44"/>
    </row>
    <row r="82" spans="1:9" ht="31.5">
      <c r="A82" s="4" t="s">
        <v>783</v>
      </c>
      <c r="B82" s="5" t="s">
        <v>732</v>
      </c>
      <c r="C82" s="4" t="s">
        <v>377</v>
      </c>
      <c r="D82" s="4">
        <v>28350</v>
      </c>
      <c r="E82" s="4">
        <v>3008</v>
      </c>
      <c r="F82" s="4">
        <f t="shared" si="10"/>
        <v>31358</v>
      </c>
      <c r="G82" s="45">
        <f t="shared" si="11"/>
        <v>62700</v>
      </c>
      <c r="H82" s="43"/>
      <c r="I82" s="44"/>
    </row>
    <row r="83" spans="1:9" ht="31.5">
      <c r="A83" s="4" t="s">
        <v>784</v>
      </c>
      <c r="B83" s="5" t="s">
        <v>734</v>
      </c>
      <c r="C83" s="4" t="s">
        <v>377</v>
      </c>
      <c r="D83" s="4">
        <v>14150</v>
      </c>
      <c r="E83" s="4">
        <v>3008</v>
      </c>
      <c r="F83" s="4">
        <f t="shared" si="10"/>
        <v>17158</v>
      </c>
      <c r="G83" s="45">
        <f t="shared" si="11"/>
        <v>34300</v>
      </c>
      <c r="H83" s="43"/>
      <c r="I83" s="44"/>
    </row>
    <row r="84" spans="1:9" ht="31.5">
      <c r="A84" s="4" t="s">
        <v>785</v>
      </c>
      <c r="B84" s="5" t="s">
        <v>736</v>
      </c>
      <c r="C84" s="4" t="s">
        <v>377</v>
      </c>
      <c r="D84" s="4">
        <v>14150</v>
      </c>
      <c r="E84" s="4">
        <v>3448</v>
      </c>
      <c r="F84" s="4">
        <f t="shared" si="10"/>
        <v>17598</v>
      </c>
      <c r="G84" s="45">
        <f t="shared" si="11"/>
        <v>35200</v>
      </c>
      <c r="H84" s="43"/>
      <c r="I84" s="44"/>
    </row>
    <row r="85" spans="1:9" ht="31.5">
      <c r="A85" s="4" t="s">
        <v>786</v>
      </c>
      <c r="B85" s="5" t="s">
        <v>738</v>
      </c>
      <c r="C85" s="4" t="s">
        <v>377</v>
      </c>
      <c r="D85" s="4">
        <v>17300</v>
      </c>
      <c r="E85" s="4">
        <v>3008</v>
      </c>
      <c r="F85" s="4">
        <f t="shared" si="10"/>
        <v>20308</v>
      </c>
      <c r="G85" s="45">
        <f t="shared" si="11"/>
        <v>40600</v>
      </c>
      <c r="H85" s="43"/>
      <c r="I85" s="44"/>
    </row>
    <row r="86" spans="1:9" ht="31.5">
      <c r="A86" s="4" t="s">
        <v>787</v>
      </c>
      <c r="B86" s="5" t="s">
        <v>740</v>
      </c>
      <c r="C86" s="4" t="s">
        <v>377</v>
      </c>
      <c r="D86" s="4">
        <v>42550</v>
      </c>
      <c r="E86" s="4">
        <v>3008</v>
      </c>
      <c r="F86" s="4">
        <f t="shared" si="10"/>
        <v>45558</v>
      </c>
      <c r="G86" s="45">
        <f t="shared" si="11"/>
        <v>91100</v>
      </c>
      <c r="H86" s="43"/>
      <c r="I86" s="44"/>
    </row>
    <row r="87" spans="1:9" ht="31.5">
      <c r="A87" s="4" t="s">
        <v>788</v>
      </c>
      <c r="B87" s="5" t="s">
        <v>789</v>
      </c>
      <c r="C87" s="4" t="s">
        <v>377</v>
      </c>
      <c r="D87" s="4">
        <v>63900</v>
      </c>
      <c r="E87" s="4">
        <v>3228</v>
      </c>
      <c r="F87" s="4">
        <f t="shared" si="10"/>
        <v>67128</v>
      </c>
      <c r="G87" s="45">
        <f t="shared" si="11"/>
        <v>134300</v>
      </c>
      <c r="H87" s="43"/>
      <c r="I87" s="44"/>
    </row>
    <row r="88" spans="1:9" ht="16.5" customHeight="1">
      <c r="A88" s="45">
        <v>5</v>
      </c>
      <c r="B88" s="152" t="s">
        <v>790</v>
      </c>
      <c r="C88" s="153"/>
      <c r="D88" s="153"/>
      <c r="E88" s="153"/>
      <c r="F88" s="152"/>
      <c r="G88" s="152"/>
      <c r="H88" s="43"/>
      <c r="I88" s="44"/>
    </row>
    <row r="89" spans="1:9" ht="31.5">
      <c r="A89" s="4" t="s">
        <v>791</v>
      </c>
      <c r="B89" s="5" t="s">
        <v>792</v>
      </c>
      <c r="C89" s="4" t="s">
        <v>377</v>
      </c>
      <c r="D89" s="4">
        <v>13150</v>
      </c>
      <c r="E89" s="4">
        <v>3679</v>
      </c>
      <c r="F89" s="4">
        <f t="shared" si="10"/>
        <v>16829</v>
      </c>
      <c r="G89" s="45">
        <f aca="true" t="shared" si="12" ref="G89:G99">ROUND(F89/5,-1)*10</f>
        <v>33700</v>
      </c>
      <c r="H89" s="43"/>
      <c r="I89" s="44"/>
    </row>
    <row r="90" spans="1:9" ht="31.5">
      <c r="A90" s="4" t="s">
        <v>793</v>
      </c>
      <c r="B90" s="5" t="s">
        <v>794</v>
      </c>
      <c r="C90" s="4" t="s">
        <v>377</v>
      </c>
      <c r="D90" s="4">
        <v>20550</v>
      </c>
      <c r="E90" s="4">
        <v>3862</v>
      </c>
      <c r="F90" s="4">
        <f t="shared" si="10"/>
        <v>24412</v>
      </c>
      <c r="G90" s="45">
        <f t="shared" si="12"/>
        <v>48800</v>
      </c>
      <c r="H90" s="43"/>
      <c r="I90" s="44"/>
    </row>
    <row r="91" spans="1:9" ht="31.5">
      <c r="A91" s="4" t="s">
        <v>795</v>
      </c>
      <c r="B91" s="5" t="s">
        <v>796</v>
      </c>
      <c r="C91" s="4" t="s">
        <v>377</v>
      </c>
      <c r="D91" s="4">
        <v>12750</v>
      </c>
      <c r="E91" s="4">
        <v>4016</v>
      </c>
      <c r="F91" s="4">
        <f t="shared" si="10"/>
        <v>16766</v>
      </c>
      <c r="G91" s="45">
        <f t="shared" si="12"/>
        <v>33500</v>
      </c>
      <c r="H91" s="43"/>
      <c r="I91" s="44"/>
    </row>
    <row r="92" spans="1:9" ht="47.25">
      <c r="A92" s="4" t="s">
        <v>797</v>
      </c>
      <c r="B92" s="5" t="s">
        <v>798</v>
      </c>
      <c r="C92" s="4" t="s">
        <v>377</v>
      </c>
      <c r="D92" s="4">
        <v>2450</v>
      </c>
      <c r="E92" s="4">
        <v>429</v>
      </c>
      <c r="F92" s="4">
        <f t="shared" si="10"/>
        <v>2879</v>
      </c>
      <c r="G92" s="45">
        <f t="shared" si="12"/>
        <v>5800</v>
      </c>
      <c r="H92" s="43"/>
      <c r="I92" s="44"/>
    </row>
    <row r="93" spans="1:9" ht="31.5">
      <c r="A93" s="4" t="s">
        <v>799</v>
      </c>
      <c r="B93" s="5" t="s">
        <v>800</v>
      </c>
      <c r="C93" s="4" t="s">
        <v>377</v>
      </c>
      <c r="D93" s="4">
        <v>16000</v>
      </c>
      <c r="E93" s="4">
        <v>3533</v>
      </c>
      <c r="F93" s="4">
        <f t="shared" si="10"/>
        <v>19533</v>
      </c>
      <c r="G93" s="45">
        <f t="shared" si="12"/>
        <v>39100</v>
      </c>
      <c r="H93" s="43"/>
      <c r="I93" s="44"/>
    </row>
    <row r="94" spans="1:9" ht="31.5">
      <c r="A94" s="4" t="s">
        <v>801</v>
      </c>
      <c r="B94" s="5" t="s">
        <v>802</v>
      </c>
      <c r="C94" s="4" t="s">
        <v>377</v>
      </c>
      <c r="D94" s="4">
        <v>15000</v>
      </c>
      <c r="E94" s="4">
        <v>263</v>
      </c>
      <c r="F94" s="4">
        <f t="shared" si="10"/>
        <v>15263</v>
      </c>
      <c r="G94" s="45">
        <f t="shared" si="12"/>
        <v>30500</v>
      </c>
      <c r="H94" s="43"/>
      <c r="I94" s="44"/>
    </row>
    <row r="95" spans="1:9" ht="31.5">
      <c r="A95" s="4" t="s">
        <v>803</v>
      </c>
      <c r="B95" s="5" t="s">
        <v>804</v>
      </c>
      <c r="C95" s="4" t="s">
        <v>377</v>
      </c>
      <c r="D95" s="4">
        <v>50950</v>
      </c>
      <c r="E95" s="4">
        <v>4499</v>
      </c>
      <c r="F95" s="4">
        <f t="shared" si="10"/>
        <v>55449</v>
      </c>
      <c r="G95" s="45">
        <f t="shared" si="12"/>
        <v>110900</v>
      </c>
      <c r="H95" s="43"/>
      <c r="I95" s="44"/>
    </row>
    <row r="96" spans="1:9" ht="31.5">
      <c r="A96" s="4" t="s">
        <v>465</v>
      </c>
      <c r="B96" s="5" t="s">
        <v>805</v>
      </c>
      <c r="C96" s="4" t="s">
        <v>377</v>
      </c>
      <c r="D96" s="4">
        <v>14100</v>
      </c>
      <c r="E96" s="4">
        <v>3599</v>
      </c>
      <c r="F96" s="4">
        <f t="shared" si="10"/>
        <v>17699</v>
      </c>
      <c r="G96" s="45">
        <f t="shared" si="12"/>
        <v>35400</v>
      </c>
      <c r="H96" s="43"/>
      <c r="I96" s="44"/>
    </row>
    <row r="97" spans="1:9" ht="31.5">
      <c r="A97" s="4" t="s">
        <v>806</v>
      </c>
      <c r="B97" s="5" t="s">
        <v>807</v>
      </c>
      <c r="C97" s="4" t="s">
        <v>377</v>
      </c>
      <c r="D97" s="4">
        <v>10850</v>
      </c>
      <c r="E97" s="4">
        <v>4571</v>
      </c>
      <c r="F97" s="4">
        <f t="shared" si="10"/>
        <v>15421</v>
      </c>
      <c r="G97" s="45">
        <f t="shared" si="12"/>
        <v>30800</v>
      </c>
      <c r="H97" s="43"/>
      <c r="I97" s="44"/>
    </row>
    <row r="98" spans="1:9" ht="47.25">
      <c r="A98" s="4" t="s">
        <v>808</v>
      </c>
      <c r="B98" s="5" t="s">
        <v>809</v>
      </c>
      <c r="C98" s="4" t="s">
        <v>377</v>
      </c>
      <c r="D98" s="4">
        <v>2450</v>
      </c>
      <c r="E98" s="4">
        <v>429</v>
      </c>
      <c r="F98" s="4">
        <f t="shared" si="10"/>
        <v>2879</v>
      </c>
      <c r="G98" s="45">
        <f t="shared" si="12"/>
        <v>5800</v>
      </c>
      <c r="H98" s="43"/>
      <c r="I98" s="44"/>
    </row>
    <row r="99" spans="1:9" ht="63">
      <c r="A99" s="4" t="s">
        <v>810</v>
      </c>
      <c r="B99" s="5" t="s">
        <v>811</v>
      </c>
      <c r="C99" s="4" t="s">
        <v>377</v>
      </c>
      <c r="D99" s="4">
        <v>76350</v>
      </c>
      <c r="E99" s="4">
        <v>14441</v>
      </c>
      <c r="F99" s="4">
        <f t="shared" si="10"/>
        <v>90791</v>
      </c>
      <c r="G99" s="45">
        <f t="shared" si="12"/>
        <v>181600</v>
      </c>
      <c r="H99" s="43"/>
      <c r="I99" s="44"/>
    </row>
    <row r="100" spans="1:9" ht="15.75">
      <c r="A100" s="45" t="s">
        <v>812</v>
      </c>
      <c r="B100" s="148" t="s">
        <v>813</v>
      </c>
      <c r="C100" s="149"/>
      <c r="D100" s="149"/>
      <c r="E100" s="149"/>
      <c r="F100" s="150"/>
      <c r="G100" s="151"/>
      <c r="H100" s="43"/>
      <c r="I100" s="44"/>
    </row>
    <row r="101" spans="1:9" ht="31.5">
      <c r="A101" s="4" t="s">
        <v>814</v>
      </c>
      <c r="B101" s="5" t="s">
        <v>815</v>
      </c>
      <c r="C101" s="4" t="s">
        <v>377</v>
      </c>
      <c r="D101" s="34">
        <v>62800</v>
      </c>
      <c r="E101" s="4">
        <v>28585</v>
      </c>
      <c r="F101" s="4">
        <f t="shared" si="10"/>
        <v>91385</v>
      </c>
      <c r="G101" s="45">
        <f>ROUND(F101/5,-1)*10</f>
        <v>182800</v>
      </c>
      <c r="H101" s="43"/>
      <c r="I101" s="44"/>
    </row>
    <row r="102" spans="1:9" ht="31.5">
      <c r="A102" s="3" t="s">
        <v>814</v>
      </c>
      <c r="B102" s="5" t="s">
        <v>816</v>
      </c>
      <c r="C102" s="4" t="s">
        <v>377</v>
      </c>
      <c r="D102" s="34">
        <v>62800</v>
      </c>
      <c r="E102" s="4">
        <v>68585</v>
      </c>
      <c r="F102" s="4">
        <f t="shared" si="10"/>
        <v>131385</v>
      </c>
      <c r="G102" s="45">
        <f>ROUND(F102/5,-1)*10</f>
        <v>262800</v>
      </c>
      <c r="H102" s="43"/>
      <c r="I102" s="44"/>
    </row>
    <row r="103" spans="1:7" ht="15.75">
      <c r="A103" s="28"/>
      <c r="B103" s="28"/>
      <c r="C103" s="28"/>
      <c r="D103" s="28"/>
      <c r="E103" s="28"/>
      <c r="F103" s="28"/>
      <c r="G103" s="28"/>
    </row>
    <row r="104" spans="1:7" ht="15.75">
      <c r="A104" s="28"/>
      <c r="B104" s="28"/>
      <c r="C104" s="28"/>
      <c r="D104" s="28"/>
      <c r="E104" s="28"/>
      <c r="F104" s="28"/>
      <c r="G104" s="28"/>
    </row>
    <row r="105" spans="1:7" ht="15.75">
      <c r="A105" s="28"/>
      <c r="B105" s="28"/>
      <c r="C105" s="28"/>
      <c r="D105" s="28"/>
      <c r="E105" s="28"/>
      <c r="F105" s="28"/>
      <c r="G105" s="28"/>
    </row>
    <row r="106" spans="1:7" ht="15.75">
      <c r="A106" s="28"/>
      <c r="B106" s="28"/>
      <c r="C106" s="28"/>
      <c r="D106" s="28"/>
      <c r="E106" s="28"/>
      <c r="F106" s="28"/>
      <c r="G106" s="28"/>
    </row>
    <row r="107" spans="1:7" ht="15.75">
      <c r="A107" s="28"/>
      <c r="B107" s="28"/>
      <c r="C107" s="28"/>
      <c r="D107" s="28"/>
      <c r="E107" s="28"/>
      <c r="F107" s="28"/>
      <c r="G107" s="28"/>
    </row>
    <row r="108" spans="1:7" ht="15.75">
      <c r="A108" s="28"/>
      <c r="B108" s="28"/>
      <c r="C108" s="28"/>
      <c r="D108" s="28"/>
      <c r="E108" s="28"/>
      <c r="F108" s="28"/>
      <c r="G108" s="28"/>
    </row>
    <row r="109" spans="1:7" ht="15.75">
      <c r="A109" s="28"/>
      <c r="B109" s="28"/>
      <c r="C109" s="28"/>
      <c r="D109" s="28"/>
      <c r="E109" s="28"/>
      <c r="F109" s="28"/>
      <c r="G109" s="28"/>
    </row>
    <row r="110" spans="1:7" ht="15.75">
      <c r="A110" s="29"/>
      <c r="B110" s="29"/>
      <c r="C110" s="29"/>
      <c r="D110" s="29"/>
      <c r="E110" s="29"/>
      <c r="F110" s="29"/>
      <c r="G110" s="29"/>
    </row>
    <row r="111" spans="1:7" ht="12.75">
      <c r="A111" s="30"/>
      <c r="B111" s="30"/>
      <c r="C111" s="30"/>
      <c r="D111" s="30"/>
      <c r="E111" s="30"/>
      <c r="F111" s="30"/>
      <c r="G111" s="30"/>
    </row>
    <row r="112" spans="1:7" ht="12.75">
      <c r="A112" s="30"/>
      <c r="B112" s="30"/>
      <c r="C112" s="30"/>
      <c r="D112" s="30"/>
      <c r="E112" s="30"/>
      <c r="F112" s="30"/>
      <c r="G112" s="30"/>
    </row>
    <row r="113" spans="1:7" ht="12.75">
      <c r="A113" s="30"/>
      <c r="B113" s="30"/>
      <c r="C113" s="30"/>
      <c r="D113" s="30"/>
      <c r="E113" s="30"/>
      <c r="F113" s="30"/>
      <c r="G113" s="30"/>
    </row>
    <row r="114" spans="1:7" ht="12.75">
      <c r="A114" s="30"/>
      <c r="B114" s="30"/>
      <c r="C114" s="30"/>
      <c r="D114" s="30"/>
      <c r="E114" s="30"/>
      <c r="F114" s="30"/>
      <c r="G114" s="30"/>
    </row>
    <row r="115" spans="1:7" ht="12.75">
      <c r="A115" s="30"/>
      <c r="B115" s="30"/>
      <c r="C115" s="30"/>
      <c r="D115" s="30"/>
      <c r="E115" s="30"/>
      <c r="F115" s="30"/>
      <c r="G115" s="30"/>
    </row>
    <row r="116" spans="1:7" ht="12.75">
      <c r="A116" s="30"/>
      <c r="B116" s="30"/>
      <c r="C116" s="30"/>
      <c r="D116" s="30"/>
      <c r="E116" s="30"/>
      <c r="F116" s="30"/>
      <c r="G116" s="30"/>
    </row>
    <row r="117" spans="1:7" ht="12.75">
      <c r="A117" s="30"/>
      <c r="B117" s="30"/>
      <c r="C117" s="30"/>
      <c r="D117" s="30"/>
      <c r="E117" s="30"/>
      <c r="F117" s="30"/>
      <c r="G117" s="30"/>
    </row>
    <row r="118" spans="1:7" ht="12.75">
      <c r="A118" s="30"/>
      <c r="B118" s="30"/>
      <c r="C118" s="30"/>
      <c r="D118" s="30"/>
      <c r="E118" s="30"/>
      <c r="F118" s="30"/>
      <c r="G118" s="30"/>
    </row>
    <row r="119" spans="1:7" ht="12.75">
      <c r="A119" s="30"/>
      <c r="B119" s="30"/>
      <c r="C119" s="30"/>
      <c r="D119" s="30"/>
      <c r="E119" s="30"/>
      <c r="F119" s="30"/>
      <c r="G119" s="30"/>
    </row>
    <row r="120" spans="1:7" ht="12.75">
      <c r="A120" s="30"/>
      <c r="B120" s="30"/>
      <c r="C120" s="30"/>
      <c r="D120" s="30"/>
      <c r="E120" s="30"/>
      <c r="F120" s="30"/>
      <c r="G120" s="30"/>
    </row>
    <row r="121" spans="1:7" ht="12.75">
      <c r="A121" s="30"/>
      <c r="B121" s="30"/>
      <c r="C121" s="30"/>
      <c r="D121" s="30"/>
      <c r="E121" s="30"/>
      <c r="F121" s="30"/>
      <c r="G121" s="30"/>
    </row>
    <row r="122" spans="1:7" ht="12.75">
      <c r="A122" s="30"/>
      <c r="B122" s="30"/>
      <c r="C122" s="30"/>
      <c r="D122" s="30"/>
      <c r="E122" s="30"/>
      <c r="F122" s="30"/>
      <c r="G122" s="30"/>
    </row>
    <row r="123" spans="1:7" ht="12.75">
      <c r="A123" s="30"/>
      <c r="B123" s="30"/>
      <c r="C123" s="30"/>
      <c r="D123" s="30"/>
      <c r="E123" s="30"/>
      <c r="F123" s="30"/>
      <c r="G123" s="30"/>
    </row>
    <row r="124" spans="1:7" ht="12.75">
      <c r="A124" s="30"/>
      <c r="B124" s="30"/>
      <c r="C124" s="30"/>
      <c r="D124" s="30"/>
      <c r="E124" s="30"/>
      <c r="F124" s="30"/>
      <c r="G124" s="30"/>
    </row>
  </sheetData>
  <mergeCells count="13">
    <mergeCell ref="A1:G1"/>
    <mergeCell ref="A2:G2"/>
    <mergeCell ref="A3:G3"/>
    <mergeCell ref="A6:G6"/>
    <mergeCell ref="B7:G7"/>
    <mergeCell ref="B14:G14"/>
    <mergeCell ref="B32:G32"/>
    <mergeCell ref="A47:G47"/>
    <mergeCell ref="B100:G100"/>
    <mergeCell ref="B48:G48"/>
    <mergeCell ref="B55:G55"/>
    <mergeCell ref="B73:G73"/>
    <mergeCell ref="B88:G8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6" sqref="G6:G7"/>
    </sheetView>
  </sheetViews>
  <sheetFormatPr defaultColWidth="9.00390625" defaultRowHeight="12.75"/>
  <cols>
    <col min="1" max="1" width="6.125" style="0" customWidth="1"/>
    <col min="2" max="2" width="57.125" style="0" customWidth="1"/>
    <col min="3" max="3" width="11.375" style="0" customWidth="1"/>
    <col min="4" max="5" width="9.25390625" style="0" hidden="1" customWidth="1"/>
    <col min="6" max="6" width="9.625" style="0" hidden="1" customWidth="1"/>
    <col min="7" max="7" width="12.875" style="0" customWidth="1"/>
  </cols>
  <sheetData>
    <row r="1" spans="1:7" ht="15.75">
      <c r="A1" s="146" t="s">
        <v>161</v>
      </c>
      <c r="B1" s="146"/>
      <c r="C1" s="146"/>
      <c r="D1" s="146"/>
      <c r="E1" s="146"/>
      <c r="F1" s="146"/>
      <c r="G1" s="146"/>
    </row>
    <row r="2" spans="1:7" ht="15.75">
      <c r="A2" s="146" t="s">
        <v>659</v>
      </c>
      <c r="B2" s="146"/>
      <c r="C2" s="146"/>
      <c r="D2" s="146"/>
      <c r="E2" s="146"/>
      <c r="F2" s="146"/>
      <c r="G2" s="146"/>
    </row>
    <row r="3" spans="1:7" ht="12" customHeight="1">
      <c r="A3" s="146" t="s">
        <v>95</v>
      </c>
      <c r="B3" s="146"/>
      <c r="C3" s="146"/>
      <c r="D3" s="146"/>
      <c r="E3" s="146"/>
      <c r="F3" s="146"/>
      <c r="G3" s="146"/>
    </row>
    <row r="4" spans="1:7" ht="15.75">
      <c r="A4" s="133"/>
      <c r="B4" s="133"/>
      <c r="C4" s="133"/>
      <c r="D4" s="133"/>
      <c r="E4" s="133"/>
      <c r="F4" s="133"/>
      <c r="G4" s="133"/>
    </row>
    <row r="5" spans="1:7" ht="31.5">
      <c r="A5" s="4" t="s">
        <v>110</v>
      </c>
      <c r="B5" s="4" t="s">
        <v>111</v>
      </c>
      <c r="C5" s="4" t="s">
        <v>112</v>
      </c>
      <c r="D5" s="4" t="s">
        <v>568</v>
      </c>
      <c r="E5" s="4" t="s">
        <v>618</v>
      </c>
      <c r="F5" s="4" t="s">
        <v>115</v>
      </c>
      <c r="G5" s="4" t="s">
        <v>311</v>
      </c>
    </row>
    <row r="6" spans="1:7" ht="31.5">
      <c r="A6" s="23" t="s">
        <v>660</v>
      </c>
      <c r="B6" s="23" t="s">
        <v>661</v>
      </c>
      <c r="C6" s="23" t="s">
        <v>377</v>
      </c>
      <c r="D6" s="23">
        <v>9700</v>
      </c>
      <c r="E6" s="23">
        <v>15711</v>
      </c>
      <c r="F6" s="23">
        <f>D6+E6</f>
        <v>25411</v>
      </c>
      <c r="G6" s="17">
        <v>25400</v>
      </c>
    </row>
    <row r="7" spans="1:7" ht="30.75" customHeight="1">
      <c r="A7" s="23" t="s">
        <v>662</v>
      </c>
      <c r="B7" s="23" t="s">
        <v>663</v>
      </c>
      <c r="C7" s="23" t="s">
        <v>377</v>
      </c>
      <c r="D7" s="23">
        <v>14600</v>
      </c>
      <c r="E7" s="23">
        <v>30449</v>
      </c>
      <c r="F7" s="23">
        <f>D7+E7</f>
        <v>45049</v>
      </c>
      <c r="G7" s="17">
        <v>45100</v>
      </c>
    </row>
    <row r="8" spans="1:7" ht="15.75">
      <c r="A8" s="28"/>
      <c r="B8" s="28"/>
      <c r="C8" s="28"/>
      <c r="D8" s="28"/>
      <c r="E8" s="28"/>
      <c r="F8" s="28"/>
      <c r="G8" s="28"/>
    </row>
    <row r="9" spans="1:7" ht="15.75">
      <c r="A9" s="28"/>
      <c r="B9" s="28"/>
      <c r="C9" s="28"/>
      <c r="D9" s="28"/>
      <c r="E9" s="28"/>
      <c r="F9" s="28"/>
      <c r="G9" s="28"/>
    </row>
    <row r="10" spans="1:7" ht="15.75">
      <c r="A10" s="29"/>
      <c r="B10" s="29"/>
      <c r="C10" s="29"/>
      <c r="D10" s="29"/>
      <c r="E10" s="29"/>
      <c r="F10" s="29"/>
      <c r="G10" s="29"/>
    </row>
    <row r="11" spans="1:7" ht="12.75">
      <c r="A11" s="30"/>
      <c r="B11" s="30"/>
      <c r="C11" s="30"/>
      <c r="D11" s="30"/>
      <c r="E11" s="30"/>
      <c r="F11" s="30"/>
      <c r="G11" s="30"/>
    </row>
    <row r="12" spans="1:7" ht="12.75">
      <c r="A12" s="30"/>
      <c r="B12" s="30"/>
      <c r="C12" s="30"/>
      <c r="D12" s="30"/>
      <c r="E12" s="30"/>
      <c r="F12" s="30"/>
      <c r="G12" s="30"/>
    </row>
    <row r="13" spans="1:7" ht="12.75">
      <c r="A13" s="30"/>
      <c r="B13" s="30"/>
      <c r="C13" s="30"/>
      <c r="D13" s="30"/>
      <c r="E13" s="30"/>
      <c r="F13" s="30"/>
      <c r="G13" s="30"/>
    </row>
    <row r="14" spans="1:7" ht="12.75">
      <c r="A14" s="30"/>
      <c r="B14" s="30"/>
      <c r="C14" s="30"/>
      <c r="D14" s="30"/>
      <c r="E14" s="30"/>
      <c r="F14" s="30"/>
      <c r="G14" s="30"/>
    </row>
    <row r="15" spans="1:7" ht="12.75">
      <c r="A15" s="30"/>
      <c r="B15" s="30"/>
      <c r="C15" s="30"/>
      <c r="D15" s="30"/>
      <c r="E15" s="30"/>
      <c r="F15" s="30"/>
      <c r="G15" s="30"/>
    </row>
    <row r="16" spans="1:7" ht="12.75">
      <c r="A16" s="30"/>
      <c r="B16" s="30"/>
      <c r="C16" s="30"/>
      <c r="D16" s="30"/>
      <c r="E16" s="30"/>
      <c r="F16" s="30"/>
      <c r="G16" s="30"/>
    </row>
    <row r="17" spans="1:7" ht="12.75">
      <c r="A17" s="30"/>
      <c r="B17" s="30"/>
      <c r="C17" s="30"/>
      <c r="D17" s="30"/>
      <c r="E17" s="30"/>
      <c r="F17" s="30"/>
      <c r="G17" s="30"/>
    </row>
    <row r="18" spans="1:7" ht="12.75">
      <c r="A18" s="30"/>
      <c r="B18" s="30"/>
      <c r="C18" s="30"/>
      <c r="D18" s="30"/>
      <c r="E18" s="30"/>
      <c r="F18" s="30"/>
      <c r="G18" s="30"/>
    </row>
    <row r="19" spans="1:7" ht="12.75">
      <c r="A19" s="30"/>
      <c r="B19" s="30"/>
      <c r="C19" s="30"/>
      <c r="D19" s="30"/>
      <c r="E19" s="30"/>
      <c r="F19" s="30"/>
      <c r="G19" s="30"/>
    </row>
    <row r="20" spans="1:7" ht="12.75">
      <c r="A20" s="30"/>
      <c r="B20" s="30"/>
      <c r="C20" s="30"/>
      <c r="D20" s="30"/>
      <c r="E20" s="30"/>
      <c r="F20" s="30"/>
      <c r="G20" s="30"/>
    </row>
    <row r="21" spans="1:7" ht="12.75">
      <c r="A21" s="30"/>
      <c r="B21" s="30"/>
      <c r="C21" s="30"/>
      <c r="D21" s="30"/>
      <c r="E21" s="30"/>
      <c r="F21" s="30"/>
      <c r="G21" s="30"/>
    </row>
    <row r="22" spans="1:7" ht="12.75">
      <c r="A22" s="30"/>
      <c r="B22" s="30"/>
      <c r="C22" s="30"/>
      <c r="D22" s="30"/>
      <c r="E22" s="30"/>
      <c r="F22" s="30"/>
      <c r="G22" s="30"/>
    </row>
    <row r="23" spans="1:7" ht="12.75">
      <c r="A23" s="30"/>
      <c r="B23" s="30"/>
      <c r="C23" s="30"/>
      <c r="D23" s="30"/>
      <c r="E23" s="30"/>
      <c r="F23" s="30"/>
      <c r="G23" s="30"/>
    </row>
    <row r="24" spans="1:7" ht="12.75">
      <c r="A24" s="30"/>
      <c r="B24" s="30"/>
      <c r="C24" s="30"/>
      <c r="D24" s="30"/>
      <c r="E24" s="30"/>
      <c r="F24" s="30"/>
      <c r="G24" s="30"/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D28" sqref="D28:G34"/>
    </sheetView>
  </sheetViews>
  <sheetFormatPr defaultColWidth="9.00390625" defaultRowHeight="12.75"/>
  <cols>
    <col min="1" max="1" width="11.625" style="0" customWidth="1"/>
    <col min="2" max="2" width="59.625" style="0" customWidth="1"/>
    <col min="3" max="3" width="10.375" style="0" customWidth="1"/>
    <col min="4" max="4" width="8.125" style="0" hidden="1" customWidth="1"/>
    <col min="5" max="5" width="10.875" style="0" hidden="1" customWidth="1"/>
    <col min="6" max="6" width="9.00390625" style="0" hidden="1" customWidth="1"/>
    <col min="7" max="7" width="10.25390625" style="0" customWidth="1"/>
    <col min="8" max="9" width="7.75390625" style="0" customWidth="1"/>
  </cols>
  <sheetData>
    <row r="1" spans="1:7" ht="15.75">
      <c r="A1" s="146" t="s">
        <v>309</v>
      </c>
      <c r="B1" s="146"/>
      <c r="C1" s="146"/>
      <c r="D1" s="146"/>
      <c r="E1" s="146"/>
      <c r="F1" s="146"/>
      <c r="G1" s="146"/>
    </row>
    <row r="2" spans="1:9" ht="15.75">
      <c r="A2" s="146" t="s">
        <v>310</v>
      </c>
      <c r="B2" s="146"/>
      <c r="C2" s="146"/>
      <c r="D2" s="146"/>
      <c r="E2" s="146"/>
      <c r="F2" s="146"/>
      <c r="G2" s="146"/>
      <c r="H2" s="42"/>
      <c r="I2" s="42"/>
    </row>
    <row r="3" spans="1:9" ht="15.75">
      <c r="A3" s="146" t="s">
        <v>95</v>
      </c>
      <c r="B3" s="146"/>
      <c r="C3" s="146"/>
      <c r="D3" s="146"/>
      <c r="E3" s="146"/>
      <c r="F3" s="146"/>
      <c r="G3" s="146"/>
      <c r="H3" s="42"/>
      <c r="I3" s="42"/>
    </row>
    <row r="4" spans="1:7" ht="18.75">
      <c r="A4" s="15"/>
      <c r="B4" s="15"/>
      <c r="C4" s="15"/>
      <c r="D4" s="15"/>
      <c r="E4" s="15"/>
      <c r="F4" s="15"/>
      <c r="G4" s="15"/>
    </row>
    <row r="5" spans="1:7" ht="36" customHeight="1">
      <c r="A5" s="4" t="s">
        <v>110</v>
      </c>
      <c r="B5" s="4" t="s">
        <v>111</v>
      </c>
      <c r="C5" s="4" t="s">
        <v>112</v>
      </c>
      <c r="D5" s="4" t="s">
        <v>113</v>
      </c>
      <c r="E5" s="4" t="s">
        <v>114</v>
      </c>
      <c r="F5" s="4" t="s">
        <v>115</v>
      </c>
      <c r="G5" s="4" t="s">
        <v>311</v>
      </c>
    </row>
    <row r="6" spans="1:9" ht="18.75" customHeight="1">
      <c r="A6" s="130" t="s">
        <v>312</v>
      </c>
      <c r="B6" s="131"/>
      <c r="C6" s="131"/>
      <c r="D6" s="131"/>
      <c r="E6" s="131"/>
      <c r="F6" s="131"/>
      <c r="G6" s="132"/>
      <c r="H6" s="43"/>
      <c r="I6" s="44"/>
    </row>
    <row r="7" spans="1:7" ht="30.75" customHeight="1">
      <c r="A7" s="4" t="s">
        <v>313</v>
      </c>
      <c r="B7" s="5" t="s">
        <v>314</v>
      </c>
      <c r="C7" s="4" t="s">
        <v>315</v>
      </c>
      <c r="D7" s="4">
        <v>120260</v>
      </c>
      <c r="E7" s="4">
        <v>41270</v>
      </c>
      <c r="F7" s="4">
        <f>D7+E7</f>
        <v>161530</v>
      </c>
      <c r="G7" s="45">
        <f>ROUND(F7/10,-1)*10</f>
        <v>161500</v>
      </c>
    </row>
    <row r="8" spans="1:7" ht="32.25" customHeight="1">
      <c r="A8" s="4" t="s">
        <v>316</v>
      </c>
      <c r="B8" s="5" t="s">
        <v>317</v>
      </c>
      <c r="C8" s="4" t="s">
        <v>315</v>
      </c>
      <c r="D8" s="4">
        <v>135730</v>
      </c>
      <c r="E8" s="4">
        <v>579760</v>
      </c>
      <c r="F8" s="4">
        <f aca="true" t="shared" si="0" ref="F8:F24">D8+E8</f>
        <v>715490</v>
      </c>
      <c r="G8" s="45">
        <f aca="true" t="shared" si="1" ref="G8:G24">ROUND(F8/10,-1)*10</f>
        <v>715500</v>
      </c>
    </row>
    <row r="9" spans="1:7" ht="34.5" customHeight="1">
      <c r="A9" s="4" t="s">
        <v>318</v>
      </c>
      <c r="B9" s="5" t="s">
        <v>319</v>
      </c>
      <c r="C9" s="4" t="s">
        <v>315</v>
      </c>
      <c r="D9" s="4">
        <v>96180</v>
      </c>
      <c r="E9" s="4">
        <v>41270</v>
      </c>
      <c r="F9" s="4">
        <f t="shared" si="0"/>
        <v>137450</v>
      </c>
      <c r="G9" s="45">
        <f t="shared" si="1"/>
        <v>137500</v>
      </c>
    </row>
    <row r="10" spans="1:7" ht="31.5">
      <c r="A10" s="4" t="s">
        <v>320</v>
      </c>
      <c r="B10" s="5" t="s">
        <v>321</v>
      </c>
      <c r="C10" s="4" t="s">
        <v>315</v>
      </c>
      <c r="D10" s="4">
        <v>108570</v>
      </c>
      <c r="E10" s="4">
        <v>579760</v>
      </c>
      <c r="F10" s="4">
        <f t="shared" si="0"/>
        <v>688330</v>
      </c>
      <c r="G10" s="45">
        <f t="shared" si="1"/>
        <v>688300</v>
      </c>
    </row>
    <row r="11" spans="1:7" ht="31.5">
      <c r="A11" s="4" t="s">
        <v>322</v>
      </c>
      <c r="B11" s="5" t="s">
        <v>323</v>
      </c>
      <c r="C11" s="4" t="s">
        <v>315</v>
      </c>
      <c r="D11" s="4">
        <v>120260</v>
      </c>
      <c r="E11" s="4">
        <v>40360</v>
      </c>
      <c r="F11" s="4">
        <f t="shared" si="0"/>
        <v>160620</v>
      </c>
      <c r="G11" s="45">
        <f t="shared" si="1"/>
        <v>160600</v>
      </c>
    </row>
    <row r="12" spans="1:7" ht="15.75">
      <c r="A12" s="4" t="s">
        <v>324</v>
      </c>
      <c r="B12" s="5" t="s">
        <v>325</v>
      </c>
      <c r="C12" s="4" t="s">
        <v>315</v>
      </c>
      <c r="D12" s="4">
        <v>135730</v>
      </c>
      <c r="E12" s="4">
        <v>579760</v>
      </c>
      <c r="F12" s="4">
        <f t="shared" si="0"/>
        <v>715490</v>
      </c>
      <c r="G12" s="45">
        <f t="shared" si="1"/>
        <v>715500</v>
      </c>
    </row>
    <row r="13" spans="1:7" ht="34.5" customHeight="1">
      <c r="A13" s="4" t="s">
        <v>326</v>
      </c>
      <c r="B13" s="5" t="s">
        <v>327</v>
      </c>
      <c r="C13" s="4" t="s">
        <v>315</v>
      </c>
      <c r="D13" s="4">
        <v>144410</v>
      </c>
      <c r="E13" s="4">
        <v>41270</v>
      </c>
      <c r="F13" s="4">
        <f t="shared" si="0"/>
        <v>185680</v>
      </c>
      <c r="G13" s="45">
        <f t="shared" si="1"/>
        <v>185700</v>
      </c>
    </row>
    <row r="14" spans="1:7" ht="34.5" customHeight="1">
      <c r="A14" s="4" t="s">
        <v>328</v>
      </c>
      <c r="B14" s="5" t="s">
        <v>329</v>
      </c>
      <c r="C14" s="4" t="s">
        <v>315</v>
      </c>
      <c r="D14" s="4">
        <v>162960</v>
      </c>
      <c r="E14" s="4">
        <v>579760</v>
      </c>
      <c r="F14" s="4">
        <f t="shared" si="0"/>
        <v>742720</v>
      </c>
      <c r="G14" s="45">
        <f t="shared" si="1"/>
        <v>742700</v>
      </c>
    </row>
    <row r="15" spans="1:7" ht="34.5" customHeight="1">
      <c r="A15" s="4" t="s">
        <v>330</v>
      </c>
      <c r="B15" s="5" t="s">
        <v>331</v>
      </c>
      <c r="C15" s="4" t="s">
        <v>315</v>
      </c>
      <c r="D15" s="4">
        <v>144410</v>
      </c>
      <c r="E15" s="4">
        <v>41270</v>
      </c>
      <c r="F15" s="4">
        <f t="shared" si="0"/>
        <v>185680</v>
      </c>
      <c r="G15" s="45">
        <f t="shared" si="1"/>
        <v>185700</v>
      </c>
    </row>
    <row r="16" spans="1:7" ht="34.5" customHeight="1">
      <c r="A16" s="4" t="s">
        <v>332</v>
      </c>
      <c r="B16" s="5" t="s">
        <v>333</v>
      </c>
      <c r="C16" s="4" t="s">
        <v>315</v>
      </c>
      <c r="D16" s="4">
        <v>162960</v>
      </c>
      <c r="E16" s="4">
        <v>579760</v>
      </c>
      <c r="F16" s="4">
        <f t="shared" si="0"/>
        <v>742720</v>
      </c>
      <c r="G16" s="45">
        <f t="shared" si="1"/>
        <v>742700</v>
      </c>
    </row>
    <row r="17" spans="1:7" ht="31.5">
      <c r="A17" s="4" t="s">
        <v>334</v>
      </c>
      <c r="B17" s="5" t="s">
        <v>335</v>
      </c>
      <c r="C17" s="4" t="s">
        <v>315</v>
      </c>
      <c r="D17" s="4">
        <v>120260</v>
      </c>
      <c r="E17" s="4">
        <v>41270</v>
      </c>
      <c r="F17" s="4">
        <f t="shared" si="0"/>
        <v>161530</v>
      </c>
      <c r="G17" s="45">
        <f t="shared" si="1"/>
        <v>161500</v>
      </c>
    </row>
    <row r="18" spans="1:7" ht="31.5">
      <c r="A18" s="4" t="s">
        <v>336</v>
      </c>
      <c r="B18" s="5" t="s">
        <v>337</v>
      </c>
      <c r="C18" s="4" t="s">
        <v>315</v>
      </c>
      <c r="D18" s="4">
        <v>135730</v>
      </c>
      <c r="E18" s="4">
        <v>579760</v>
      </c>
      <c r="F18" s="4">
        <f t="shared" si="0"/>
        <v>715490</v>
      </c>
      <c r="G18" s="45">
        <f t="shared" si="1"/>
        <v>715500</v>
      </c>
    </row>
    <row r="19" spans="1:7" ht="33" customHeight="1">
      <c r="A19" s="4" t="s">
        <v>338</v>
      </c>
      <c r="B19" s="5" t="s">
        <v>339</v>
      </c>
      <c r="C19" s="4" t="s">
        <v>315</v>
      </c>
      <c r="D19" s="4">
        <v>48090</v>
      </c>
      <c r="E19" s="4">
        <v>41270</v>
      </c>
      <c r="F19" s="4">
        <f t="shared" si="0"/>
        <v>89360</v>
      </c>
      <c r="G19" s="45">
        <f t="shared" si="1"/>
        <v>89400</v>
      </c>
    </row>
    <row r="20" spans="1:7" ht="31.5" customHeight="1">
      <c r="A20" s="4" t="s">
        <v>340</v>
      </c>
      <c r="B20" s="5" t="s">
        <v>341</v>
      </c>
      <c r="C20" s="4" t="s">
        <v>315</v>
      </c>
      <c r="D20" s="4">
        <v>54250</v>
      </c>
      <c r="E20" s="4">
        <v>578732</v>
      </c>
      <c r="F20" s="4">
        <f t="shared" si="0"/>
        <v>632982</v>
      </c>
      <c r="G20" s="45">
        <f t="shared" si="1"/>
        <v>633000</v>
      </c>
    </row>
    <row r="21" spans="1:7" ht="33" customHeight="1">
      <c r="A21" s="4" t="s">
        <v>342</v>
      </c>
      <c r="B21" s="5" t="s">
        <v>343</v>
      </c>
      <c r="C21" s="4" t="s">
        <v>315</v>
      </c>
      <c r="D21" s="4">
        <v>120260</v>
      </c>
      <c r="E21" s="4">
        <v>41270</v>
      </c>
      <c r="F21" s="4">
        <f t="shared" si="0"/>
        <v>161530</v>
      </c>
      <c r="G21" s="45">
        <f t="shared" si="1"/>
        <v>161500</v>
      </c>
    </row>
    <row r="22" spans="1:7" ht="31.5" customHeight="1">
      <c r="A22" s="4" t="s">
        <v>344</v>
      </c>
      <c r="B22" s="5" t="s">
        <v>345</v>
      </c>
      <c r="C22" s="4" t="s">
        <v>315</v>
      </c>
      <c r="D22" s="4">
        <v>135730</v>
      </c>
      <c r="E22" s="4">
        <v>579760</v>
      </c>
      <c r="F22" s="4">
        <f t="shared" si="0"/>
        <v>715490</v>
      </c>
      <c r="G22" s="45">
        <f t="shared" si="1"/>
        <v>715500</v>
      </c>
    </row>
    <row r="23" spans="1:7" ht="31.5" customHeight="1">
      <c r="A23" s="4" t="s">
        <v>346</v>
      </c>
      <c r="B23" s="5" t="s">
        <v>347</v>
      </c>
      <c r="C23" s="4" t="s">
        <v>315</v>
      </c>
      <c r="D23" s="4">
        <v>120260</v>
      </c>
      <c r="E23" s="4">
        <v>41270</v>
      </c>
      <c r="F23" s="4">
        <f t="shared" si="0"/>
        <v>161530</v>
      </c>
      <c r="G23" s="45">
        <f t="shared" si="1"/>
        <v>161500</v>
      </c>
    </row>
    <row r="24" spans="1:7" ht="33.75" customHeight="1">
      <c r="A24" s="4" t="s">
        <v>348</v>
      </c>
      <c r="B24" s="5" t="s">
        <v>349</v>
      </c>
      <c r="C24" s="4" t="s">
        <v>315</v>
      </c>
      <c r="D24" s="4">
        <v>135730</v>
      </c>
      <c r="E24" s="4">
        <v>575879</v>
      </c>
      <c r="F24" s="4">
        <f t="shared" si="0"/>
        <v>711609</v>
      </c>
      <c r="G24" s="45">
        <f t="shared" si="1"/>
        <v>711600</v>
      </c>
    </row>
    <row r="25" spans="1:7" ht="15.75">
      <c r="A25" s="4"/>
      <c r="B25" s="148" t="s">
        <v>350</v>
      </c>
      <c r="C25" s="149"/>
      <c r="D25" s="149"/>
      <c r="E25" s="149"/>
      <c r="F25" s="150"/>
      <c r="G25" s="151"/>
    </row>
    <row r="26" spans="1:7" ht="33.75" customHeight="1">
      <c r="A26" s="4" t="s">
        <v>351</v>
      </c>
      <c r="B26" s="5" t="s">
        <v>352</v>
      </c>
      <c r="C26" s="4" t="s">
        <v>315</v>
      </c>
      <c r="D26" s="46">
        <v>240520</v>
      </c>
      <c r="E26" s="4">
        <v>844588</v>
      </c>
      <c r="F26" s="4">
        <f>D26+E26</f>
        <v>1085108</v>
      </c>
      <c r="G26" s="45">
        <f>ROUND(F26/5,-1)*5</f>
        <v>1085100</v>
      </c>
    </row>
    <row r="27" spans="1:7" ht="15.75">
      <c r="A27" s="4"/>
      <c r="B27" s="148" t="s">
        <v>353</v>
      </c>
      <c r="C27" s="150"/>
      <c r="D27" s="150"/>
      <c r="E27" s="150"/>
      <c r="F27" s="150"/>
      <c r="G27" s="151"/>
    </row>
    <row r="28" spans="1:7" ht="15.75">
      <c r="A28" s="4" t="s">
        <v>354</v>
      </c>
      <c r="B28" s="5" t="s">
        <v>355</v>
      </c>
      <c r="C28" s="4" t="s">
        <v>315</v>
      </c>
      <c r="D28" s="4">
        <v>85890</v>
      </c>
      <c r="E28" s="4">
        <v>0</v>
      </c>
      <c r="F28" s="4">
        <f aca="true" t="shared" si="2" ref="F28:F34">D28+E28</f>
        <v>85890</v>
      </c>
      <c r="G28" s="45">
        <f aca="true" t="shared" si="3" ref="G28:G34">ROUND(F28/10,-1)*10</f>
        <v>85900</v>
      </c>
    </row>
    <row r="29" spans="1:7" ht="15.75">
      <c r="A29" s="4" t="s">
        <v>356</v>
      </c>
      <c r="B29" s="5" t="s">
        <v>357</v>
      </c>
      <c r="C29" s="4" t="s">
        <v>315</v>
      </c>
      <c r="D29" s="4">
        <v>103040</v>
      </c>
      <c r="E29" s="4">
        <v>0</v>
      </c>
      <c r="F29" s="4">
        <f t="shared" si="2"/>
        <v>103040</v>
      </c>
      <c r="G29" s="45">
        <f t="shared" si="3"/>
        <v>103000</v>
      </c>
    </row>
    <row r="30" spans="1:7" ht="15.75">
      <c r="A30" s="4" t="s">
        <v>358</v>
      </c>
      <c r="B30" s="5" t="s">
        <v>359</v>
      </c>
      <c r="C30" s="4" t="s">
        <v>315</v>
      </c>
      <c r="D30" s="4">
        <v>103040</v>
      </c>
      <c r="E30" s="4">
        <v>0</v>
      </c>
      <c r="F30" s="4">
        <f t="shared" si="2"/>
        <v>103040</v>
      </c>
      <c r="G30" s="45">
        <f t="shared" si="3"/>
        <v>103000</v>
      </c>
    </row>
    <row r="31" spans="1:7" ht="15.75">
      <c r="A31" s="4" t="s">
        <v>360</v>
      </c>
      <c r="B31" s="5" t="s">
        <v>361</v>
      </c>
      <c r="C31" s="4" t="s">
        <v>315</v>
      </c>
      <c r="D31" s="4">
        <v>103040</v>
      </c>
      <c r="E31" s="4">
        <v>0</v>
      </c>
      <c r="F31" s="4">
        <f t="shared" si="2"/>
        <v>103040</v>
      </c>
      <c r="G31" s="45">
        <f t="shared" si="3"/>
        <v>103000</v>
      </c>
    </row>
    <row r="32" spans="1:7" ht="15.75">
      <c r="A32" s="4" t="s">
        <v>362</v>
      </c>
      <c r="B32" s="5" t="s">
        <v>363</v>
      </c>
      <c r="C32" s="4" t="s">
        <v>315</v>
      </c>
      <c r="D32" s="4">
        <v>85890</v>
      </c>
      <c r="E32" s="4">
        <v>0</v>
      </c>
      <c r="F32" s="4">
        <f t="shared" si="2"/>
        <v>85890</v>
      </c>
      <c r="G32" s="45">
        <f t="shared" si="3"/>
        <v>85900</v>
      </c>
    </row>
    <row r="33" spans="1:7" ht="65.25" customHeight="1">
      <c r="A33" s="4" t="s">
        <v>364</v>
      </c>
      <c r="B33" s="5" t="s">
        <v>365</v>
      </c>
      <c r="C33" s="4" t="s">
        <v>315</v>
      </c>
      <c r="D33" s="4">
        <v>103040</v>
      </c>
      <c r="E33" s="4">
        <v>0</v>
      </c>
      <c r="F33" s="4">
        <f t="shared" si="2"/>
        <v>103040</v>
      </c>
      <c r="G33" s="45">
        <f t="shared" si="3"/>
        <v>103000</v>
      </c>
    </row>
    <row r="34" spans="1:7" ht="69" customHeight="1">
      <c r="A34" s="4" t="s">
        <v>366</v>
      </c>
      <c r="B34" s="5" t="s">
        <v>367</v>
      </c>
      <c r="C34" s="4" t="s">
        <v>315</v>
      </c>
      <c r="D34" s="4">
        <v>171710</v>
      </c>
      <c r="E34" s="4">
        <v>0</v>
      </c>
      <c r="F34" s="4">
        <f t="shared" si="2"/>
        <v>171710</v>
      </c>
      <c r="G34" s="45">
        <f t="shared" si="3"/>
        <v>171700</v>
      </c>
    </row>
    <row r="35" spans="1:7" ht="15.75">
      <c r="A35" s="28"/>
      <c r="B35" s="28"/>
      <c r="C35" s="28"/>
      <c r="D35" s="28"/>
      <c r="E35" s="28"/>
      <c r="F35" s="28"/>
      <c r="G35" s="28"/>
    </row>
    <row r="36" spans="1:7" ht="15.75">
      <c r="A36" s="28"/>
      <c r="B36" s="28"/>
      <c r="C36" s="28"/>
      <c r="D36" s="28"/>
      <c r="E36" s="28"/>
      <c r="F36" s="28"/>
      <c r="G36" s="28"/>
    </row>
    <row r="37" spans="1:7" ht="15.75">
      <c r="A37" s="28"/>
      <c r="B37" s="28"/>
      <c r="C37" s="28"/>
      <c r="D37" s="28"/>
      <c r="E37" s="28"/>
      <c r="F37" s="28"/>
      <c r="G37" s="28"/>
    </row>
    <row r="38" spans="1:7" ht="15.75">
      <c r="A38" s="28"/>
      <c r="B38" s="28"/>
      <c r="C38" s="28"/>
      <c r="D38" s="28"/>
      <c r="E38" s="28"/>
      <c r="F38" s="28"/>
      <c r="G38" s="28"/>
    </row>
    <row r="39" spans="1:7" ht="15.75">
      <c r="A39" s="28"/>
      <c r="B39" s="28"/>
      <c r="C39" s="28"/>
      <c r="D39" s="28"/>
      <c r="E39" s="28"/>
      <c r="F39" s="28"/>
      <c r="G39" s="28"/>
    </row>
    <row r="40" spans="1:7" ht="15.75">
      <c r="A40" s="28"/>
      <c r="B40" s="28"/>
      <c r="C40" s="28"/>
      <c r="D40" s="28"/>
      <c r="E40" s="28"/>
      <c r="F40" s="28"/>
      <c r="G40" s="28"/>
    </row>
    <row r="41" spans="1:7" ht="15.75">
      <c r="A41" s="28"/>
      <c r="B41" s="28"/>
      <c r="C41" s="28"/>
      <c r="D41" s="28"/>
      <c r="E41" s="28"/>
      <c r="F41" s="28"/>
      <c r="G41" s="28"/>
    </row>
    <row r="42" spans="1:7" ht="15.75">
      <c r="A42" s="29"/>
      <c r="B42" s="29"/>
      <c r="C42" s="29"/>
      <c r="D42" s="29"/>
      <c r="E42" s="29"/>
      <c r="F42" s="29"/>
      <c r="G42" s="29"/>
    </row>
    <row r="43" spans="1:7" ht="12.75">
      <c r="A43" s="30"/>
      <c r="B43" s="30"/>
      <c r="C43" s="30"/>
      <c r="D43" s="30"/>
      <c r="E43" s="30"/>
      <c r="F43" s="30"/>
      <c r="G43" s="30"/>
    </row>
    <row r="44" spans="1:7" ht="12.75">
      <c r="A44" s="30"/>
      <c r="B44" s="30"/>
      <c r="C44" s="30"/>
      <c r="D44" s="30"/>
      <c r="E44" s="30"/>
      <c r="F44" s="30"/>
      <c r="G44" s="30"/>
    </row>
    <row r="45" spans="1:7" ht="12.75">
      <c r="A45" s="30"/>
      <c r="B45" s="30"/>
      <c r="C45" s="30"/>
      <c r="D45" s="30"/>
      <c r="E45" s="30"/>
      <c r="F45" s="30"/>
      <c r="G45" s="30"/>
    </row>
    <row r="46" spans="1:7" ht="12.75">
      <c r="A46" s="30"/>
      <c r="B46" s="30"/>
      <c r="C46" s="30"/>
      <c r="D46" s="30"/>
      <c r="E46" s="30"/>
      <c r="F46" s="30"/>
      <c r="G46" s="30"/>
    </row>
    <row r="47" spans="1:7" ht="12.75">
      <c r="A47" s="30"/>
      <c r="B47" s="30"/>
      <c r="C47" s="30"/>
      <c r="D47" s="30"/>
      <c r="E47" s="30"/>
      <c r="F47" s="30"/>
      <c r="G47" s="30"/>
    </row>
    <row r="48" spans="1:7" ht="12.75">
      <c r="A48" s="30"/>
      <c r="B48" s="30"/>
      <c r="C48" s="30"/>
      <c r="D48" s="30"/>
      <c r="E48" s="30"/>
      <c r="F48" s="30"/>
      <c r="G48" s="30"/>
    </row>
    <row r="49" spans="1:7" ht="12.75">
      <c r="A49" s="30"/>
      <c r="B49" s="30"/>
      <c r="C49" s="30"/>
      <c r="D49" s="30"/>
      <c r="E49" s="30"/>
      <c r="F49" s="30"/>
      <c r="G49" s="30"/>
    </row>
    <row r="50" spans="1:7" ht="12.75">
      <c r="A50" s="30"/>
      <c r="B50" s="30"/>
      <c r="C50" s="30"/>
      <c r="D50" s="30"/>
      <c r="E50" s="30"/>
      <c r="F50" s="30"/>
      <c r="G50" s="30"/>
    </row>
    <row r="51" spans="1:7" ht="12.75">
      <c r="A51" s="30"/>
      <c r="B51" s="30"/>
      <c r="C51" s="30"/>
      <c r="D51" s="30"/>
      <c r="E51" s="30"/>
      <c r="F51" s="30"/>
      <c r="G51" s="30"/>
    </row>
    <row r="52" spans="1:7" ht="12.75">
      <c r="A52" s="30"/>
      <c r="B52" s="30"/>
      <c r="C52" s="30"/>
      <c r="D52" s="30"/>
      <c r="E52" s="30"/>
      <c r="F52" s="30"/>
      <c r="G52" s="30"/>
    </row>
    <row r="53" spans="1:7" ht="12.75">
      <c r="A53" s="30"/>
      <c r="B53" s="30"/>
      <c r="C53" s="30"/>
      <c r="D53" s="30"/>
      <c r="E53" s="30"/>
      <c r="F53" s="30"/>
      <c r="G53" s="30"/>
    </row>
    <row r="54" spans="1:7" ht="12.75">
      <c r="A54" s="30"/>
      <c r="B54" s="30"/>
      <c r="C54" s="30"/>
      <c r="D54" s="30"/>
      <c r="E54" s="30"/>
      <c r="F54" s="30"/>
      <c r="G54" s="30"/>
    </row>
    <row r="55" spans="1:7" ht="12.75">
      <c r="A55" s="30"/>
      <c r="B55" s="30"/>
      <c r="C55" s="30"/>
      <c r="D55" s="30"/>
      <c r="E55" s="30"/>
      <c r="F55" s="30"/>
      <c r="G55" s="30"/>
    </row>
    <row r="56" spans="1:7" ht="12.75">
      <c r="A56" s="30"/>
      <c r="B56" s="30"/>
      <c r="C56" s="30"/>
      <c r="D56" s="30"/>
      <c r="E56" s="30"/>
      <c r="F56" s="30"/>
      <c r="G56" s="30"/>
    </row>
  </sheetData>
  <mergeCells count="6">
    <mergeCell ref="B25:G25"/>
    <mergeCell ref="B27:G27"/>
    <mergeCell ref="A1:G1"/>
    <mergeCell ref="A2:G2"/>
    <mergeCell ref="A3:G3"/>
    <mergeCell ref="A6:G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G90" sqref="G90:G92"/>
    </sheetView>
  </sheetViews>
  <sheetFormatPr defaultColWidth="9.00390625" defaultRowHeight="12.75"/>
  <cols>
    <col min="1" max="1" width="14.25390625" style="0" customWidth="1"/>
    <col min="2" max="2" width="60.875" style="0" customWidth="1"/>
    <col min="3" max="3" width="10.25390625" style="0" customWidth="1"/>
    <col min="4" max="4" width="11.875" style="0" hidden="1" customWidth="1"/>
    <col min="5" max="5" width="11.625" style="0" hidden="1" customWidth="1"/>
    <col min="6" max="6" width="11.125" style="0" hidden="1" customWidth="1"/>
    <col min="7" max="7" width="10.75390625" style="9" customWidth="1"/>
    <col min="8" max="8" width="10.875" style="9" customWidth="1"/>
  </cols>
  <sheetData>
    <row r="1" spans="1:8" s="30" customFormat="1" ht="15.75">
      <c r="A1" s="146" t="s">
        <v>309</v>
      </c>
      <c r="B1" s="146"/>
      <c r="C1" s="146"/>
      <c r="D1" s="146"/>
      <c r="E1" s="146"/>
      <c r="F1" s="146"/>
      <c r="G1" s="146"/>
      <c r="H1" s="146"/>
    </row>
    <row r="2" spans="1:8" s="30" customFormat="1" ht="15.75">
      <c r="A2" s="146" t="s">
        <v>368</v>
      </c>
      <c r="B2" s="146"/>
      <c r="C2" s="146"/>
      <c r="D2" s="146"/>
      <c r="E2" s="146"/>
      <c r="F2" s="146"/>
      <c r="G2" s="146"/>
      <c r="H2" s="146"/>
    </row>
    <row r="3" spans="1:8" s="30" customFormat="1" ht="15.75">
      <c r="A3" s="146" t="s">
        <v>149</v>
      </c>
      <c r="B3" s="146"/>
      <c r="C3" s="146"/>
      <c r="D3" s="146"/>
      <c r="E3" s="146"/>
      <c r="F3" s="146"/>
      <c r="G3" s="146"/>
      <c r="H3" s="146"/>
    </row>
    <row r="4" spans="1:7" ht="12.75">
      <c r="A4" s="47"/>
      <c r="B4" s="47"/>
      <c r="C4" s="47"/>
      <c r="D4" s="47"/>
      <c r="E4" s="47"/>
      <c r="F4" s="47"/>
      <c r="G4" s="16"/>
    </row>
    <row r="5" spans="1:9" ht="15.75" customHeight="1">
      <c r="A5" s="144" t="s">
        <v>110</v>
      </c>
      <c r="B5" s="141" t="s">
        <v>164</v>
      </c>
      <c r="C5" s="141" t="s">
        <v>112</v>
      </c>
      <c r="D5" s="141" t="s">
        <v>369</v>
      </c>
      <c r="E5" s="141" t="s">
        <v>370</v>
      </c>
      <c r="F5" s="144" t="s">
        <v>371</v>
      </c>
      <c r="G5" s="144" t="s">
        <v>372</v>
      </c>
      <c r="H5" s="144" t="s">
        <v>373</v>
      </c>
      <c r="I5" s="167"/>
    </row>
    <row r="6" spans="1:9" ht="87.75" customHeight="1">
      <c r="A6" s="168"/>
      <c r="B6" s="141"/>
      <c r="C6" s="169"/>
      <c r="D6" s="169"/>
      <c r="E6" s="169"/>
      <c r="F6" s="145"/>
      <c r="G6" s="145"/>
      <c r="H6" s="145"/>
      <c r="I6" s="167"/>
    </row>
    <row r="7" spans="1:8" ht="18" customHeight="1">
      <c r="A7" s="19">
        <v>2.1</v>
      </c>
      <c r="B7" s="130" t="s">
        <v>374</v>
      </c>
      <c r="C7" s="131"/>
      <c r="D7" s="131"/>
      <c r="E7" s="131"/>
      <c r="F7" s="131"/>
      <c r="G7" s="131"/>
      <c r="H7" s="132"/>
    </row>
    <row r="8" spans="1:12" ht="33" customHeight="1">
      <c r="A8" s="17" t="s">
        <v>375</v>
      </c>
      <c r="B8" s="23" t="s">
        <v>376</v>
      </c>
      <c r="C8" s="23" t="s">
        <v>377</v>
      </c>
      <c r="D8" s="22">
        <v>750</v>
      </c>
      <c r="E8" s="22">
        <v>750</v>
      </c>
      <c r="F8" s="136">
        <v>846</v>
      </c>
      <c r="G8" s="19">
        <v>1700</v>
      </c>
      <c r="H8" s="33">
        <v>1700</v>
      </c>
      <c r="J8" s="20"/>
      <c r="K8" s="49"/>
      <c r="L8" s="49"/>
    </row>
    <row r="9" spans="1:12" ht="19.5" customHeight="1">
      <c r="A9" s="17" t="s">
        <v>378</v>
      </c>
      <c r="B9" s="23" t="s">
        <v>379</v>
      </c>
      <c r="C9" s="23" t="s">
        <v>377</v>
      </c>
      <c r="D9" s="22">
        <v>1250</v>
      </c>
      <c r="E9" s="22">
        <v>300</v>
      </c>
      <c r="F9" s="136">
        <v>380</v>
      </c>
      <c r="G9" s="19">
        <v>1800</v>
      </c>
      <c r="H9" s="33">
        <v>700</v>
      </c>
      <c r="K9" s="49"/>
      <c r="L9" s="49"/>
    </row>
    <row r="10" spans="1:12" ht="20.25" customHeight="1">
      <c r="A10" s="17" t="s">
        <v>380</v>
      </c>
      <c r="B10" s="23" t="s">
        <v>381</v>
      </c>
      <c r="C10" s="23" t="s">
        <v>377</v>
      </c>
      <c r="D10" s="22">
        <v>750</v>
      </c>
      <c r="E10" s="22">
        <v>750</v>
      </c>
      <c r="F10" s="136">
        <v>67</v>
      </c>
      <c r="G10" s="19">
        <v>900</v>
      </c>
      <c r="H10" s="33">
        <v>900</v>
      </c>
      <c r="K10" s="49"/>
      <c r="L10" s="49"/>
    </row>
    <row r="11" spans="1:12" ht="20.25" customHeight="1">
      <c r="A11" s="17" t="s">
        <v>382</v>
      </c>
      <c r="B11" s="23" t="s">
        <v>383</v>
      </c>
      <c r="C11" s="23" t="s">
        <v>377</v>
      </c>
      <c r="D11" s="22">
        <v>3200</v>
      </c>
      <c r="E11" s="22">
        <v>2250</v>
      </c>
      <c r="F11" s="136">
        <v>679</v>
      </c>
      <c r="G11" s="19">
        <v>4300</v>
      </c>
      <c r="H11" s="33">
        <v>3200</v>
      </c>
      <c r="K11" s="49"/>
      <c r="L11" s="49"/>
    </row>
    <row r="12" spans="1:12" ht="18.75" customHeight="1">
      <c r="A12" s="17" t="s">
        <v>384</v>
      </c>
      <c r="B12" s="23" t="s">
        <v>385</v>
      </c>
      <c r="C12" s="23" t="s">
        <v>377</v>
      </c>
      <c r="D12" s="22">
        <v>2000</v>
      </c>
      <c r="E12" s="22">
        <v>1250</v>
      </c>
      <c r="F12" s="136">
        <v>211</v>
      </c>
      <c r="G12" s="19">
        <v>2500</v>
      </c>
      <c r="H12" s="33">
        <v>1600</v>
      </c>
      <c r="K12" s="49"/>
      <c r="L12" s="49"/>
    </row>
    <row r="13" spans="1:12" ht="33.75" customHeight="1">
      <c r="A13" s="17" t="s">
        <v>386</v>
      </c>
      <c r="B13" s="23" t="s">
        <v>387</v>
      </c>
      <c r="C13" s="23" t="s">
        <v>377</v>
      </c>
      <c r="D13" s="22">
        <v>3000</v>
      </c>
      <c r="E13" s="22">
        <v>2250</v>
      </c>
      <c r="F13" s="136">
        <v>250</v>
      </c>
      <c r="G13" s="19">
        <v>3600</v>
      </c>
      <c r="H13" s="33">
        <v>2800</v>
      </c>
      <c r="K13" s="49"/>
      <c r="L13" s="49"/>
    </row>
    <row r="14" spans="1:12" ht="33.75" customHeight="1">
      <c r="A14" s="17" t="s">
        <v>388</v>
      </c>
      <c r="B14" s="23" t="s">
        <v>389</v>
      </c>
      <c r="C14" s="23" t="s">
        <v>377</v>
      </c>
      <c r="D14" s="22">
        <v>7200</v>
      </c>
      <c r="E14" s="22">
        <v>7200</v>
      </c>
      <c r="F14" s="136">
        <v>447</v>
      </c>
      <c r="G14" s="19">
        <v>8500</v>
      </c>
      <c r="H14" s="33">
        <v>8500</v>
      </c>
      <c r="K14" s="49"/>
      <c r="L14" s="49"/>
    </row>
    <row r="15" spans="1:12" ht="21.75" customHeight="1">
      <c r="A15" s="19" t="s">
        <v>390</v>
      </c>
      <c r="B15" s="161" t="s">
        <v>391</v>
      </c>
      <c r="C15" s="162"/>
      <c r="D15" s="162"/>
      <c r="E15" s="162"/>
      <c r="F15" s="162"/>
      <c r="G15" s="162"/>
      <c r="H15" s="163"/>
      <c r="K15" s="49"/>
      <c r="L15" s="49"/>
    </row>
    <row r="16" spans="1:12" ht="31.5">
      <c r="A16" s="17" t="s">
        <v>392</v>
      </c>
      <c r="B16" s="23" t="s">
        <v>393</v>
      </c>
      <c r="C16" s="23" t="s">
        <v>377</v>
      </c>
      <c r="D16" s="17">
        <v>1000</v>
      </c>
      <c r="E16" s="17">
        <v>1000</v>
      </c>
      <c r="F16" s="19">
        <v>39</v>
      </c>
      <c r="G16" s="19">
        <v>1200</v>
      </c>
      <c r="H16" s="33">
        <v>1200</v>
      </c>
      <c r="K16" s="49"/>
      <c r="L16" s="49"/>
    </row>
    <row r="17" spans="1:12" ht="20.25" customHeight="1">
      <c r="A17" s="17" t="s">
        <v>394</v>
      </c>
      <c r="B17" s="23" t="s">
        <v>395</v>
      </c>
      <c r="C17" s="23" t="s">
        <v>377</v>
      </c>
      <c r="D17" s="17">
        <v>8950</v>
      </c>
      <c r="E17" s="17">
        <v>8050</v>
      </c>
      <c r="F17" s="19">
        <v>0</v>
      </c>
      <c r="G17" s="19">
        <v>10000</v>
      </c>
      <c r="H17" s="33">
        <v>9000</v>
      </c>
      <c r="K17" s="49"/>
      <c r="L17" s="49"/>
    </row>
    <row r="18" spans="1:12" ht="18.75" customHeight="1">
      <c r="A18" s="17" t="s">
        <v>396</v>
      </c>
      <c r="B18" s="23" t="s">
        <v>397</v>
      </c>
      <c r="C18" s="23" t="s">
        <v>377</v>
      </c>
      <c r="D18" s="17">
        <v>3950</v>
      </c>
      <c r="E18" s="17">
        <v>3950</v>
      </c>
      <c r="F18" s="19">
        <v>385</v>
      </c>
      <c r="G18" s="19">
        <v>4800</v>
      </c>
      <c r="H18" s="33">
        <v>4800</v>
      </c>
      <c r="K18" s="49"/>
      <c r="L18" s="49"/>
    </row>
    <row r="19" spans="1:12" ht="20.25" customHeight="1">
      <c r="A19" s="17" t="s">
        <v>398</v>
      </c>
      <c r="B19" s="23" t="s">
        <v>399</v>
      </c>
      <c r="C19" s="23" t="s">
        <v>377</v>
      </c>
      <c r="D19" s="17">
        <v>5600</v>
      </c>
      <c r="E19" s="17">
        <v>5600</v>
      </c>
      <c r="F19" s="19">
        <v>507</v>
      </c>
      <c r="G19" s="19">
        <v>6800</v>
      </c>
      <c r="H19" s="33">
        <v>6800</v>
      </c>
      <c r="K19" s="49"/>
      <c r="L19" s="49"/>
    </row>
    <row r="20" spans="1:12" ht="33.75" customHeight="1">
      <c r="A20" s="17" t="s">
        <v>400</v>
      </c>
      <c r="B20" s="23" t="s">
        <v>401</v>
      </c>
      <c r="C20" s="23" t="s">
        <v>377</v>
      </c>
      <c r="D20" s="17">
        <v>5600</v>
      </c>
      <c r="E20" s="17">
        <v>5600</v>
      </c>
      <c r="F20" s="19">
        <v>236</v>
      </c>
      <c r="G20" s="19">
        <v>6500</v>
      </c>
      <c r="H20" s="33">
        <v>6500</v>
      </c>
      <c r="K20" s="49"/>
      <c r="L20" s="49"/>
    </row>
    <row r="21" spans="1:12" ht="48" customHeight="1">
      <c r="A21" s="17" t="s">
        <v>402</v>
      </c>
      <c r="B21" s="23" t="s">
        <v>403</v>
      </c>
      <c r="C21" s="23" t="s">
        <v>377</v>
      </c>
      <c r="D21" s="17">
        <v>8350</v>
      </c>
      <c r="E21" s="17">
        <v>8350</v>
      </c>
      <c r="F21" s="19">
        <v>209</v>
      </c>
      <c r="G21" s="19">
        <v>9600</v>
      </c>
      <c r="H21" s="33">
        <v>9600</v>
      </c>
      <c r="K21" s="49"/>
      <c r="L21" s="49"/>
    </row>
    <row r="22" spans="1:12" ht="15.75">
      <c r="A22" s="19">
        <v>3</v>
      </c>
      <c r="B22" s="161" t="s">
        <v>404</v>
      </c>
      <c r="C22" s="162"/>
      <c r="D22" s="162"/>
      <c r="E22" s="162"/>
      <c r="F22" s="162"/>
      <c r="G22" s="162"/>
      <c r="H22" s="163"/>
      <c r="K22" s="49"/>
      <c r="L22" s="49"/>
    </row>
    <row r="23" spans="1:12" ht="31.5" customHeight="1">
      <c r="A23" s="17" t="s">
        <v>405</v>
      </c>
      <c r="B23" s="23" t="s">
        <v>406</v>
      </c>
      <c r="C23" s="23" t="s">
        <v>377</v>
      </c>
      <c r="D23" s="17">
        <v>2000</v>
      </c>
      <c r="E23" s="17">
        <v>1250</v>
      </c>
      <c r="F23" s="19">
        <v>453</v>
      </c>
      <c r="G23" s="19">
        <v>2700</v>
      </c>
      <c r="H23" s="33">
        <v>1900</v>
      </c>
      <c r="K23" s="49"/>
      <c r="L23" s="49"/>
    </row>
    <row r="24" spans="1:12" ht="18.75" customHeight="1">
      <c r="A24" s="17" t="s">
        <v>407</v>
      </c>
      <c r="B24" s="23" t="s">
        <v>408</v>
      </c>
      <c r="C24" s="23" t="s">
        <v>377</v>
      </c>
      <c r="D24" s="17">
        <v>4700</v>
      </c>
      <c r="E24" s="17">
        <v>3450</v>
      </c>
      <c r="F24" s="19">
        <v>52</v>
      </c>
      <c r="G24" s="19">
        <v>5300</v>
      </c>
      <c r="H24" s="33">
        <v>3900</v>
      </c>
      <c r="K24" s="49"/>
      <c r="L24" s="49"/>
    </row>
    <row r="25" spans="1:12" ht="21" customHeight="1">
      <c r="A25" s="17" t="s">
        <v>409</v>
      </c>
      <c r="B25" s="23" t="s">
        <v>410</v>
      </c>
      <c r="C25" s="23" t="s">
        <v>377</v>
      </c>
      <c r="D25" s="17">
        <v>3200</v>
      </c>
      <c r="E25" s="17">
        <v>3200</v>
      </c>
      <c r="F25" s="19">
        <v>0</v>
      </c>
      <c r="G25" s="19">
        <v>3600</v>
      </c>
      <c r="H25" s="33">
        <v>3600</v>
      </c>
      <c r="K25" s="49"/>
      <c r="L25" s="49"/>
    </row>
    <row r="26" spans="1:12" ht="21" customHeight="1">
      <c r="A26" s="17" t="s">
        <v>411</v>
      </c>
      <c r="B26" s="23" t="s">
        <v>412</v>
      </c>
      <c r="C26" s="23" t="s">
        <v>377</v>
      </c>
      <c r="D26" s="17">
        <v>7000</v>
      </c>
      <c r="E26" s="17">
        <v>7000</v>
      </c>
      <c r="F26" s="19">
        <v>1620</v>
      </c>
      <c r="G26" s="19">
        <v>9500</v>
      </c>
      <c r="H26" s="33">
        <v>9500</v>
      </c>
      <c r="K26" s="49"/>
      <c r="L26" s="49"/>
    </row>
    <row r="27" spans="1:12" ht="17.25" customHeight="1">
      <c r="A27" s="17" t="s">
        <v>413</v>
      </c>
      <c r="B27" s="23" t="s">
        <v>414</v>
      </c>
      <c r="C27" s="23" t="s">
        <v>377</v>
      </c>
      <c r="D27" s="17">
        <v>9950</v>
      </c>
      <c r="E27" s="17">
        <v>9950</v>
      </c>
      <c r="F27" s="19">
        <v>839</v>
      </c>
      <c r="G27" s="19">
        <v>12000</v>
      </c>
      <c r="H27" s="33">
        <v>12000</v>
      </c>
      <c r="K27" s="49"/>
      <c r="L27" s="49"/>
    </row>
    <row r="28" spans="1:12" ht="20.25" customHeight="1">
      <c r="A28" s="17" t="s">
        <v>415</v>
      </c>
      <c r="B28" s="23" t="s">
        <v>416</v>
      </c>
      <c r="C28" s="23" t="s">
        <v>377</v>
      </c>
      <c r="D28" s="17">
        <v>8950</v>
      </c>
      <c r="E28" s="17">
        <v>6450</v>
      </c>
      <c r="F28" s="19">
        <v>1237</v>
      </c>
      <c r="G28" s="19">
        <v>11300</v>
      </c>
      <c r="H28" s="33">
        <v>8500</v>
      </c>
      <c r="K28" s="49"/>
      <c r="L28" s="49"/>
    </row>
    <row r="29" spans="1:12" ht="18" customHeight="1">
      <c r="A29" s="17" t="s">
        <v>417</v>
      </c>
      <c r="B29" s="23" t="s">
        <v>418</v>
      </c>
      <c r="C29" s="23" t="s">
        <v>377</v>
      </c>
      <c r="D29" s="17">
        <v>1000</v>
      </c>
      <c r="E29" s="17">
        <v>1000</v>
      </c>
      <c r="F29" s="19">
        <v>0</v>
      </c>
      <c r="G29" s="19">
        <v>1100</v>
      </c>
      <c r="H29" s="33">
        <v>1100</v>
      </c>
      <c r="K29" s="49"/>
      <c r="L29" s="49"/>
    </row>
    <row r="30" spans="1:12" ht="31.5">
      <c r="A30" s="17" t="s">
        <v>419</v>
      </c>
      <c r="B30" s="23" t="s">
        <v>420</v>
      </c>
      <c r="C30" s="23" t="s">
        <v>377</v>
      </c>
      <c r="D30" s="17">
        <v>3200</v>
      </c>
      <c r="E30" s="17">
        <v>2550</v>
      </c>
      <c r="F30" s="19">
        <v>0</v>
      </c>
      <c r="G30" s="19">
        <v>3600</v>
      </c>
      <c r="H30" s="33">
        <v>2900</v>
      </c>
      <c r="K30" s="49"/>
      <c r="L30" s="49"/>
    </row>
    <row r="31" spans="1:12" ht="31.5">
      <c r="A31" s="17" t="s">
        <v>421</v>
      </c>
      <c r="B31" s="23" t="s">
        <v>422</v>
      </c>
      <c r="C31" s="23" t="s">
        <v>377</v>
      </c>
      <c r="D31" s="17">
        <v>5750</v>
      </c>
      <c r="E31" s="17">
        <v>5000</v>
      </c>
      <c r="F31" s="19">
        <v>0</v>
      </c>
      <c r="G31" s="19">
        <v>6400</v>
      </c>
      <c r="H31" s="33">
        <v>5600</v>
      </c>
      <c r="K31" s="49"/>
      <c r="L31" s="49"/>
    </row>
    <row r="32" spans="1:12" ht="51" customHeight="1">
      <c r="A32" s="17" t="s">
        <v>423</v>
      </c>
      <c r="B32" s="23" t="s">
        <v>424</v>
      </c>
      <c r="C32" s="23" t="s">
        <v>377</v>
      </c>
      <c r="D32" s="17">
        <v>6250</v>
      </c>
      <c r="E32" s="17">
        <v>3450</v>
      </c>
      <c r="F32" s="19">
        <v>1001</v>
      </c>
      <c r="G32" s="19">
        <v>8000</v>
      </c>
      <c r="H32" s="33">
        <v>4900</v>
      </c>
      <c r="K32" s="49"/>
      <c r="L32" s="49"/>
    </row>
    <row r="33" spans="1:12" ht="49.5" customHeight="1">
      <c r="A33" s="17" t="s">
        <v>425</v>
      </c>
      <c r="B33" s="23" t="s">
        <v>426</v>
      </c>
      <c r="C33" s="23" t="s">
        <v>377</v>
      </c>
      <c r="D33" s="17">
        <v>10000</v>
      </c>
      <c r="E33" s="17">
        <v>7000</v>
      </c>
      <c r="F33" s="19">
        <v>1936</v>
      </c>
      <c r="G33" s="19">
        <v>13100</v>
      </c>
      <c r="H33" s="33">
        <v>9800</v>
      </c>
      <c r="K33" s="49"/>
      <c r="L33" s="49"/>
    </row>
    <row r="34" spans="1:12" ht="15.75" customHeight="1">
      <c r="A34" s="19" t="s">
        <v>427</v>
      </c>
      <c r="B34" s="164" t="s">
        <v>428</v>
      </c>
      <c r="C34" s="165"/>
      <c r="D34" s="165"/>
      <c r="E34" s="165"/>
      <c r="F34" s="165"/>
      <c r="G34" s="165"/>
      <c r="H34" s="166"/>
      <c r="K34" s="49"/>
      <c r="L34" s="49"/>
    </row>
    <row r="35" spans="1:12" ht="21" customHeight="1">
      <c r="A35" s="50" t="s">
        <v>429</v>
      </c>
      <c r="B35" s="23" t="s">
        <v>430</v>
      </c>
      <c r="C35" s="23" t="s">
        <v>377</v>
      </c>
      <c r="D35" s="17">
        <v>9800</v>
      </c>
      <c r="E35" s="17">
        <v>3100</v>
      </c>
      <c r="F35" s="19">
        <v>5119</v>
      </c>
      <c r="G35" s="19">
        <v>16100</v>
      </c>
      <c r="H35" s="33">
        <v>8600</v>
      </c>
      <c r="K35" s="49"/>
      <c r="L35" s="49"/>
    </row>
    <row r="36" spans="1:12" ht="34.5" customHeight="1">
      <c r="A36" s="17" t="s">
        <v>431</v>
      </c>
      <c r="B36" s="23" t="s">
        <v>432</v>
      </c>
      <c r="C36" s="23" t="s">
        <v>377</v>
      </c>
      <c r="D36" s="17">
        <v>1450</v>
      </c>
      <c r="E36" s="17">
        <v>1000</v>
      </c>
      <c r="F36" s="19">
        <v>1248</v>
      </c>
      <c r="G36" s="19">
        <v>2900</v>
      </c>
      <c r="H36" s="33">
        <v>2400</v>
      </c>
      <c r="K36" s="49"/>
      <c r="L36" s="49"/>
    </row>
    <row r="37" spans="1:12" ht="45" customHeight="1">
      <c r="A37" s="17" t="s">
        <v>433</v>
      </c>
      <c r="B37" s="23" t="s">
        <v>434</v>
      </c>
      <c r="C37" s="23" t="s">
        <v>377</v>
      </c>
      <c r="D37" s="17">
        <v>5750</v>
      </c>
      <c r="E37" s="17">
        <v>3200</v>
      </c>
      <c r="F37" s="19">
        <v>3506</v>
      </c>
      <c r="G37" s="19">
        <v>9900</v>
      </c>
      <c r="H37" s="33">
        <v>7100</v>
      </c>
      <c r="K37" s="49"/>
      <c r="L37" s="49"/>
    </row>
    <row r="38" spans="1:12" ht="30.75" customHeight="1">
      <c r="A38" s="17" t="s">
        <v>435</v>
      </c>
      <c r="B38" s="23" t="s">
        <v>436</v>
      </c>
      <c r="C38" s="23" t="s">
        <v>377</v>
      </c>
      <c r="D38" s="17">
        <v>5300</v>
      </c>
      <c r="E38" s="17">
        <v>3850</v>
      </c>
      <c r="F38" s="19">
        <v>1279</v>
      </c>
      <c r="G38" s="19">
        <v>7200</v>
      </c>
      <c r="H38" s="33">
        <v>5600</v>
      </c>
      <c r="K38" s="49"/>
      <c r="L38" s="49"/>
    </row>
    <row r="39" spans="1:12" ht="15.75">
      <c r="A39" s="19">
        <v>7</v>
      </c>
      <c r="B39" s="161" t="s">
        <v>437</v>
      </c>
      <c r="C39" s="162"/>
      <c r="D39" s="162"/>
      <c r="E39" s="162"/>
      <c r="F39" s="162"/>
      <c r="G39" s="162"/>
      <c r="H39" s="163"/>
      <c r="K39" s="49"/>
      <c r="L39" s="49"/>
    </row>
    <row r="40" spans="1:12" ht="48" customHeight="1">
      <c r="A40" s="17" t="s">
        <v>438</v>
      </c>
      <c r="B40" s="23" t="s">
        <v>439</v>
      </c>
      <c r="C40" s="23" t="s">
        <v>377</v>
      </c>
      <c r="D40" s="17">
        <v>7600</v>
      </c>
      <c r="E40" s="17">
        <v>4650</v>
      </c>
      <c r="F40" s="19">
        <v>10585</v>
      </c>
      <c r="G40" s="19">
        <v>19100</v>
      </c>
      <c r="H40" s="33">
        <v>15800</v>
      </c>
      <c r="K40" s="49"/>
      <c r="L40" s="49"/>
    </row>
    <row r="41" spans="1:12" ht="30" customHeight="1">
      <c r="A41" s="17" t="s">
        <v>440</v>
      </c>
      <c r="B41" s="23" t="s">
        <v>441</v>
      </c>
      <c r="C41" s="23" t="s">
        <v>377</v>
      </c>
      <c r="D41" s="17">
        <v>6650</v>
      </c>
      <c r="E41" s="17">
        <v>4500</v>
      </c>
      <c r="F41" s="19">
        <v>1315</v>
      </c>
      <c r="G41" s="19">
        <v>8800</v>
      </c>
      <c r="H41" s="33">
        <v>6400</v>
      </c>
      <c r="K41" s="49"/>
      <c r="L41" s="49"/>
    </row>
    <row r="42" spans="1:12" ht="31.5">
      <c r="A42" s="17" t="s">
        <v>442</v>
      </c>
      <c r="B42" s="23" t="s">
        <v>443</v>
      </c>
      <c r="C42" s="23" t="s">
        <v>377</v>
      </c>
      <c r="D42" s="17">
        <v>22350</v>
      </c>
      <c r="E42" s="17">
        <v>6350</v>
      </c>
      <c r="F42" s="19">
        <v>2388</v>
      </c>
      <c r="G42" s="19">
        <v>27400</v>
      </c>
      <c r="H42" s="33">
        <v>9500</v>
      </c>
      <c r="K42" s="49"/>
      <c r="L42" s="49"/>
    </row>
    <row r="43" spans="1:12" ht="15.75">
      <c r="A43" s="19" t="s">
        <v>444</v>
      </c>
      <c r="B43" s="161" t="s">
        <v>445</v>
      </c>
      <c r="C43" s="162"/>
      <c r="D43" s="162"/>
      <c r="E43" s="162"/>
      <c r="F43" s="162"/>
      <c r="G43" s="162"/>
      <c r="H43" s="163"/>
      <c r="K43" s="49"/>
      <c r="L43" s="49"/>
    </row>
    <row r="44" spans="1:12" ht="48" customHeight="1">
      <c r="A44" s="17" t="s">
        <v>446</v>
      </c>
      <c r="B44" s="23" t="s">
        <v>447</v>
      </c>
      <c r="C44" s="23" t="s">
        <v>377</v>
      </c>
      <c r="D44" s="17">
        <v>11900</v>
      </c>
      <c r="E44" s="17" t="s">
        <v>448</v>
      </c>
      <c r="F44" s="17" t="s">
        <v>448</v>
      </c>
      <c r="G44" s="19">
        <v>13300</v>
      </c>
      <c r="H44" s="33">
        <v>13300</v>
      </c>
      <c r="K44" s="49"/>
      <c r="L44" s="49"/>
    </row>
    <row r="45" spans="1:12" ht="47.25" customHeight="1">
      <c r="A45" s="17" t="s">
        <v>449</v>
      </c>
      <c r="B45" s="23" t="s">
        <v>450</v>
      </c>
      <c r="C45" s="23" t="s">
        <v>377</v>
      </c>
      <c r="D45" s="17">
        <v>11250</v>
      </c>
      <c r="E45" s="17" t="s">
        <v>448</v>
      </c>
      <c r="F45" s="17" t="s">
        <v>448</v>
      </c>
      <c r="G45" s="19">
        <v>12600</v>
      </c>
      <c r="H45" s="33">
        <v>12600</v>
      </c>
      <c r="K45" s="49"/>
      <c r="L45" s="49"/>
    </row>
    <row r="46" spans="1:12" ht="66" customHeight="1">
      <c r="A46" s="17" t="s">
        <v>451</v>
      </c>
      <c r="B46" s="23" t="s">
        <v>452</v>
      </c>
      <c r="C46" s="23" t="s">
        <v>377</v>
      </c>
      <c r="D46" s="17">
        <v>10950</v>
      </c>
      <c r="E46" s="17" t="s">
        <v>448</v>
      </c>
      <c r="F46" s="17" t="s">
        <v>448</v>
      </c>
      <c r="G46" s="19">
        <v>12300</v>
      </c>
      <c r="H46" s="33">
        <v>12300</v>
      </c>
      <c r="K46" s="49"/>
      <c r="L46" s="49"/>
    </row>
    <row r="47" spans="1:12" ht="64.5" customHeight="1">
      <c r="A47" s="17" t="s">
        <v>453</v>
      </c>
      <c r="B47" s="23" t="s">
        <v>454</v>
      </c>
      <c r="C47" s="23" t="s">
        <v>377</v>
      </c>
      <c r="D47" s="17">
        <v>4150</v>
      </c>
      <c r="E47" s="17" t="s">
        <v>448</v>
      </c>
      <c r="F47" s="17">
        <v>9073</v>
      </c>
      <c r="G47" s="19">
        <v>13200</v>
      </c>
      <c r="H47" s="33">
        <v>13200</v>
      </c>
      <c r="K47" s="49"/>
      <c r="L47" s="49"/>
    </row>
    <row r="48" spans="1:12" ht="48.75" customHeight="1" hidden="1">
      <c r="A48" s="17" t="s">
        <v>455</v>
      </c>
      <c r="B48" s="23" t="s">
        <v>456</v>
      </c>
      <c r="C48" s="23"/>
      <c r="D48" s="17"/>
      <c r="E48" s="17"/>
      <c r="F48" s="17"/>
      <c r="G48" s="19"/>
      <c r="H48" s="33">
        <v>0</v>
      </c>
      <c r="K48" s="49"/>
      <c r="L48" s="49"/>
    </row>
    <row r="49" spans="1:12" ht="48" customHeight="1">
      <c r="A49" s="50" t="s">
        <v>457</v>
      </c>
      <c r="B49" s="23" t="s">
        <v>458</v>
      </c>
      <c r="C49" s="23" t="s">
        <v>377</v>
      </c>
      <c r="D49" s="17">
        <v>11800</v>
      </c>
      <c r="E49" s="17" t="s">
        <v>448</v>
      </c>
      <c r="F49" s="17">
        <v>7978</v>
      </c>
      <c r="G49" s="19">
        <v>19800</v>
      </c>
      <c r="H49" s="33">
        <v>19800</v>
      </c>
      <c r="K49" s="49"/>
      <c r="L49" s="49"/>
    </row>
    <row r="50" spans="1:12" ht="49.5" customHeight="1">
      <c r="A50" s="17" t="s">
        <v>459</v>
      </c>
      <c r="B50" s="23" t="s">
        <v>460</v>
      </c>
      <c r="C50" s="23" t="s">
        <v>377</v>
      </c>
      <c r="D50" s="17">
        <v>7500</v>
      </c>
      <c r="E50" s="17" t="s">
        <v>448</v>
      </c>
      <c r="F50" s="17" t="s">
        <v>448</v>
      </c>
      <c r="G50" s="19">
        <v>8400</v>
      </c>
      <c r="H50" s="33">
        <v>8400</v>
      </c>
      <c r="K50" s="49"/>
      <c r="L50" s="49"/>
    </row>
    <row r="51" spans="1:12" ht="51" customHeight="1">
      <c r="A51" s="17" t="s">
        <v>461</v>
      </c>
      <c r="B51" s="23" t="s">
        <v>462</v>
      </c>
      <c r="C51" s="23" t="s">
        <v>377</v>
      </c>
      <c r="D51" s="17">
        <v>6900</v>
      </c>
      <c r="E51" s="17" t="s">
        <v>448</v>
      </c>
      <c r="F51" s="17" t="s">
        <v>448</v>
      </c>
      <c r="G51" s="19">
        <v>7700</v>
      </c>
      <c r="H51" s="137">
        <v>7700</v>
      </c>
      <c r="K51" s="49"/>
      <c r="L51" s="49"/>
    </row>
    <row r="52" spans="1:12" ht="15.75">
      <c r="A52" s="19" t="s">
        <v>463</v>
      </c>
      <c r="B52" s="129" t="s">
        <v>464</v>
      </c>
      <c r="C52" s="129"/>
      <c r="D52" s="129"/>
      <c r="E52" s="156"/>
      <c r="F52" s="52"/>
      <c r="G52" s="52"/>
      <c r="K52" s="49"/>
      <c r="L52" s="49"/>
    </row>
    <row r="53" spans="1:12" ht="19.5" customHeight="1">
      <c r="A53" s="17" t="s">
        <v>465</v>
      </c>
      <c r="B53" s="23" t="s">
        <v>466</v>
      </c>
      <c r="C53" s="23" t="s">
        <v>377</v>
      </c>
      <c r="D53" s="17">
        <v>2550</v>
      </c>
      <c r="E53" s="17">
        <v>1250</v>
      </c>
      <c r="F53" s="23">
        <v>729</v>
      </c>
      <c r="G53" s="19">
        <v>3600</v>
      </c>
      <c r="H53" s="33">
        <v>2100</v>
      </c>
      <c r="K53" s="49"/>
      <c r="L53" s="49"/>
    </row>
    <row r="54" spans="1:12" ht="18" customHeight="1">
      <c r="A54" s="17" t="s">
        <v>467</v>
      </c>
      <c r="B54" s="23" t="s">
        <v>468</v>
      </c>
      <c r="C54" s="23" t="s">
        <v>377</v>
      </c>
      <c r="D54" s="17">
        <v>2700</v>
      </c>
      <c r="E54" s="17">
        <v>1250</v>
      </c>
      <c r="F54" s="23">
        <v>873</v>
      </c>
      <c r="G54" s="19">
        <v>3900</v>
      </c>
      <c r="H54" s="33">
        <v>2300</v>
      </c>
      <c r="K54" s="49"/>
      <c r="L54" s="49"/>
    </row>
    <row r="55" spans="1:12" ht="18" customHeight="1">
      <c r="A55" s="17" t="s">
        <v>469</v>
      </c>
      <c r="B55" s="23" t="s">
        <v>470</v>
      </c>
      <c r="C55" s="23" t="s">
        <v>377</v>
      </c>
      <c r="D55" s="17">
        <v>2700</v>
      </c>
      <c r="E55" s="17">
        <v>1250</v>
      </c>
      <c r="F55" s="23">
        <v>131</v>
      </c>
      <c r="G55" s="19">
        <v>3200</v>
      </c>
      <c r="H55" s="33">
        <v>1500</v>
      </c>
      <c r="K55" s="49"/>
      <c r="L55" s="49"/>
    </row>
    <row r="56" spans="1:12" ht="31.5" customHeight="1">
      <c r="A56" s="17" t="s">
        <v>471</v>
      </c>
      <c r="B56" s="23" t="s">
        <v>472</v>
      </c>
      <c r="C56" s="23" t="s">
        <v>377</v>
      </c>
      <c r="D56" s="17">
        <v>3800</v>
      </c>
      <c r="E56" s="17">
        <v>2000</v>
      </c>
      <c r="F56" s="23">
        <v>1032</v>
      </c>
      <c r="G56" s="19">
        <v>5300</v>
      </c>
      <c r="H56" s="33">
        <v>3300</v>
      </c>
      <c r="K56" s="49"/>
      <c r="L56" s="49"/>
    </row>
    <row r="57" spans="1:12" ht="34.5" customHeight="1">
      <c r="A57" s="17" t="s">
        <v>473</v>
      </c>
      <c r="B57" s="23" t="s">
        <v>474</v>
      </c>
      <c r="C57" s="23" t="s">
        <v>377</v>
      </c>
      <c r="D57" s="17">
        <v>3450</v>
      </c>
      <c r="E57" s="17">
        <v>2250</v>
      </c>
      <c r="F57" s="23">
        <v>658</v>
      </c>
      <c r="G57" s="19">
        <v>4500</v>
      </c>
      <c r="H57" s="33">
        <v>3200</v>
      </c>
      <c r="K57" s="49"/>
      <c r="L57" s="49"/>
    </row>
    <row r="58" spans="1:12" ht="31.5">
      <c r="A58" s="17" t="s">
        <v>475</v>
      </c>
      <c r="B58" s="23" t="s">
        <v>476</v>
      </c>
      <c r="C58" s="23" t="s">
        <v>377</v>
      </c>
      <c r="D58" s="17">
        <v>3200</v>
      </c>
      <c r="E58" s="17">
        <v>1750</v>
      </c>
      <c r="F58" s="23">
        <v>663</v>
      </c>
      <c r="G58" s="19">
        <v>4200</v>
      </c>
      <c r="H58" s="33">
        <v>2600</v>
      </c>
      <c r="K58" s="49"/>
      <c r="L58" s="49"/>
    </row>
    <row r="59" spans="1:12" ht="49.5" customHeight="1">
      <c r="A59" s="17" t="s">
        <v>477</v>
      </c>
      <c r="B59" s="23" t="s">
        <v>478</v>
      </c>
      <c r="C59" s="23" t="s">
        <v>377</v>
      </c>
      <c r="D59" s="17">
        <v>4250</v>
      </c>
      <c r="E59" s="17">
        <v>2000</v>
      </c>
      <c r="F59" s="23">
        <v>12394</v>
      </c>
      <c r="G59" s="19">
        <v>17200</v>
      </c>
      <c r="H59" s="33">
        <v>14600</v>
      </c>
      <c r="K59" s="49"/>
      <c r="L59" s="49"/>
    </row>
    <row r="60" spans="1:12" ht="33.75" customHeight="1">
      <c r="A60" s="17" t="s">
        <v>479</v>
      </c>
      <c r="B60" s="23" t="s">
        <v>480</v>
      </c>
      <c r="C60" s="23" t="s">
        <v>377</v>
      </c>
      <c r="D60" s="17">
        <v>2700</v>
      </c>
      <c r="E60" s="17">
        <v>1000</v>
      </c>
      <c r="F60" s="23">
        <v>2319</v>
      </c>
      <c r="G60" s="19">
        <v>5300</v>
      </c>
      <c r="H60" s="33">
        <v>3400</v>
      </c>
      <c r="K60" s="49"/>
      <c r="L60" s="49"/>
    </row>
    <row r="61" spans="1:12" ht="34.5" customHeight="1">
      <c r="A61" s="17" t="s">
        <v>481</v>
      </c>
      <c r="B61" s="23" t="s">
        <v>482</v>
      </c>
      <c r="C61" s="23" t="s">
        <v>377</v>
      </c>
      <c r="D61" s="17">
        <v>2550</v>
      </c>
      <c r="E61" s="17">
        <v>1000</v>
      </c>
      <c r="F61" s="23">
        <v>1105</v>
      </c>
      <c r="G61" s="19">
        <v>4000</v>
      </c>
      <c r="H61" s="33">
        <v>2200</v>
      </c>
      <c r="K61" s="49"/>
      <c r="L61" s="49"/>
    </row>
    <row r="62" spans="1:12" ht="34.5" customHeight="1">
      <c r="A62" s="17" t="s">
        <v>483</v>
      </c>
      <c r="B62" s="23" t="s">
        <v>484</v>
      </c>
      <c r="C62" s="23" t="s">
        <v>377</v>
      </c>
      <c r="D62" s="17">
        <v>4250</v>
      </c>
      <c r="E62" s="17">
        <v>2700</v>
      </c>
      <c r="F62" s="23">
        <v>1674</v>
      </c>
      <c r="G62" s="19">
        <v>6400</v>
      </c>
      <c r="H62" s="33">
        <v>4700</v>
      </c>
      <c r="K62" s="49"/>
      <c r="L62" s="49"/>
    </row>
    <row r="63" spans="1:12" ht="31.5">
      <c r="A63" s="17" t="s">
        <v>485</v>
      </c>
      <c r="B63" s="23" t="s">
        <v>486</v>
      </c>
      <c r="C63" s="23" t="s">
        <v>377</v>
      </c>
      <c r="D63" s="17">
        <v>3000</v>
      </c>
      <c r="E63" s="17">
        <v>1000</v>
      </c>
      <c r="F63" s="23">
        <v>1898</v>
      </c>
      <c r="G63" s="19">
        <v>5300</v>
      </c>
      <c r="H63" s="33">
        <v>3000</v>
      </c>
      <c r="K63" s="49"/>
      <c r="L63" s="49"/>
    </row>
    <row r="64" spans="1:12" ht="31.5">
      <c r="A64" s="17" t="s">
        <v>487</v>
      </c>
      <c r="B64" s="23" t="s">
        <v>488</v>
      </c>
      <c r="C64" s="23" t="s">
        <v>377</v>
      </c>
      <c r="D64" s="17">
        <v>3000</v>
      </c>
      <c r="E64" s="17">
        <v>1000</v>
      </c>
      <c r="F64" s="23">
        <v>1069</v>
      </c>
      <c r="G64" s="19">
        <v>4400</v>
      </c>
      <c r="H64" s="33">
        <v>2200</v>
      </c>
      <c r="K64" s="49"/>
      <c r="L64" s="49"/>
    </row>
    <row r="65" spans="1:12" ht="31.5">
      <c r="A65" s="17" t="s">
        <v>489</v>
      </c>
      <c r="B65" s="23" t="s">
        <v>490</v>
      </c>
      <c r="C65" s="23" t="s">
        <v>377</v>
      </c>
      <c r="D65" s="17">
        <v>3000</v>
      </c>
      <c r="E65" s="17">
        <v>1000</v>
      </c>
      <c r="F65" s="23">
        <v>260</v>
      </c>
      <c r="G65" s="19">
        <v>3600</v>
      </c>
      <c r="H65" s="33">
        <v>1400</v>
      </c>
      <c r="K65" s="49"/>
      <c r="L65" s="49"/>
    </row>
    <row r="66" spans="1:12" ht="31.5">
      <c r="A66" s="17" t="s">
        <v>491</v>
      </c>
      <c r="B66" s="23" t="s">
        <v>492</v>
      </c>
      <c r="C66" s="23" t="s">
        <v>377</v>
      </c>
      <c r="D66" s="17">
        <v>3800</v>
      </c>
      <c r="E66" s="17">
        <v>2250</v>
      </c>
      <c r="F66" s="23">
        <v>2705</v>
      </c>
      <c r="G66" s="19">
        <v>7000</v>
      </c>
      <c r="H66" s="33">
        <v>5200</v>
      </c>
      <c r="K66" s="49"/>
      <c r="L66" s="49"/>
    </row>
    <row r="67" spans="1:12" ht="33.75" customHeight="1">
      <c r="A67" s="17" t="s">
        <v>493</v>
      </c>
      <c r="B67" s="23" t="s">
        <v>494</v>
      </c>
      <c r="C67" s="23" t="s">
        <v>377</v>
      </c>
      <c r="D67" s="17">
        <v>3200</v>
      </c>
      <c r="E67" s="17">
        <v>1450</v>
      </c>
      <c r="F67" s="23">
        <v>986</v>
      </c>
      <c r="G67" s="19">
        <v>4600</v>
      </c>
      <c r="H67" s="33">
        <v>2600</v>
      </c>
      <c r="K67" s="49"/>
      <c r="L67" s="49"/>
    </row>
    <row r="68" spans="1:12" ht="35.25" customHeight="1">
      <c r="A68" s="17" t="s">
        <v>495</v>
      </c>
      <c r="B68" s="23" t="s">
        <v>496</v>
      </c>
      <c r="C68" s="23" t="s">
        <v>377</v>
      </c>
      <c r="D68" s="17">
        <v>6250</v>
      </c>
      <c r="E68" s="17">
        <v>2550</v>
      </c>
      <c r="F68" s="23">
        <v>5808</v>
      </c>
      <c r="G68" s="19">
        <v>12800</v>
      </c>
      <c r="H68" s="33">
        <v>8700</v>
      </c>
      <c r="K68" s="49"/>
      <c r="L68" s="49"/>
    </row>
    <row r="69" spans="1:12" ht="33" customHeight="1">
      <c r="A69" s="17" t="s">
        <v>497</v>
      </c>
      <c r="B69" s="23" t="s">
        <v>498</v>
      </c>
      <c r="C69" s="23" t="s">
        <v>377</v>
      </c>
      <c r="D69" s="17">
        <v>3800</v>
      </c>
      <c r="E69" s="17">
        <v>2550</v>
      </c>
      <c r="F69" s="23">
        <v>948</v>
      </c>
      <c r="G69" s="19">
        <v>5200</v>
      </c>
      <c r="H69" s="33">
        <v>3800</v>
      </c>
      <c r="K69" s="49"/>
      <c r="L69" s="49"/>
    </row>
    <row r="70" spans="1:12" ht="30.75" customHeight="1">
      <c r="A70" s="17" t="s">
        <v>499</v>
      </c>
      <c r="B70" s="23" t="s">
        <v>500</v>
      </c>
      <c r="C70" s="23" t="s">
        <v>377</v>
      </c>
      <c r="D70" s="17">
        <v>3800</v>
      </c>
      <c r="E70" s="17">
        <v>2550</v>
      </c>
      <c r="F70" s="23">
        <v>948</v>
      </c>
      <c r="G70" s="19">
        <v>5200</v>
      </c>
      <c r="H70" s="33">
        <v>3800</v>
      </c>
      <c r="K70" s="49"/>
      <c r="L70" s="49"/>
    </row>
    <row r="71" spans="1:12" ht="33" customHeight="1">
      <c r="A71" s="17" t="s">
        <v>501</v>
      </c>
      <c r="B71" s="23" t="s">
        <v>502</v>
      </c>
      <c r="C71" s="23" t="s">
        <v>377</v>
      </c>
      <c r="D71" s="17">
        <v>3800</v>
      </c>
      <c r="E71" s="17">
        <v>2550</v>
      </c>
      <c r="F71" s="23">
        <v>1208</v>
      </c>
      <c r="G71" s="19">
        <v>5500</v>
      </c>
      <c r="H71" s="33">
        <v>4100</v>
      </c>
      <c r="K71" s="49"/>
      <c r="L71" s="49"/>
    </row>
    <row r="72" spans="1:12" ht="32.25" customHeight="1">
      <c r="A72" s="17" t="s">
        <v>503</v>
      </c>
      <c r="B72" s="23" t="s">
        <v>504</v>
      </c>
      <c r="C72" s="23" t="s">
        <v>377</v>
      </c>
      <c r="D72" s="17">
        <v>6000</v>
      </c>
      <c r="E72" s="17">
        <v>2550</v>
      </c>
      <c r="F72" s="23">
        <v>1143</v>
      </c>
      <c r="G72" s="19">
        <v>7900</v>
      </c>
      <c r="H72" s="33">
        <v>4000</v>
      </c>
      <c r="K72" s="49"/>
      <c r="L72" s="49"/>
    </row>
    <row r="73" spans="1:12" ht="34.5" customHeight="1">
      <c r="A73" s="17" t="s">
        <v>505</v>
      </c>
      <c r="B73" s="23" t="s">
        <v>506</v>
      </c>
      <c r="C73" s="23" t="s">
        <v>377</v>
      </c>
      <c r="D73" s="17">
        <v>3800</v>
      </c>
      <c r="E73" s="17">
        <v>2550</v>
      </c>
      <c r="F73" s="23">
        <v>4469</v>
      </c>
      <c r="G73" s="19">
        <v>8700</v>
      </c>
      <c r="H73" s="33">
        <v>7300</v>
      </c>
      <c r="K73" s="49"/>
      <c r="L73" s="49"/>
    </row>
    <row r="74" spans="1:12" ht="35.25" customHeight="1">
      <c r="A74" s="17" t="s">
        <v>507</v>
      </c>
      <c r="B74" s="23" t="s">
        <v>508</v>
      </c>
      <c r="C74" s="23" t="s">
        <v>377</v>
      </c>
      <c r="D74" s="17">
        <v>2250</v>
      </c>
      <c r="E74" s="17">
        <v>1750</v>
      </c>
      <c r="F74" s="23">
        <v>4529</v>
      </c>
      <c r="G74" s="19">
        <v>7000</v>
      </c>
      <c r="H74" s="33">
        <v>6500</v>
      </c>
      <c r="K74" s="49"/>
      <c r="L74" s="49"/>
    </row>
    <row r="75" spans="1:12" ht="36.75" customHeight="1">
      <c r="A75" s="17" t="s">
        <v>509</v>
      </c>
      <c r="B75" s="23" t="s">
        <v>510</v>
      </c>
      <c r="C75" s="23" t="s">
        <v>377</v>
      </c>
      <c r="D75" s="17">
        <v>21600</v>
      </c>
      <c r="E75" s="17">
        <v>2000</v>
      </c>
      <c r="F75" s="17" t="s">
        <v>144</v>
      </c>
      <c r="G75" s="19">
        <v>24200</v>
      </c>
      <c r="H75" s="33">
        <v>2200</v>
      </c>
      <c r="K75" s="49"/>
      <c r="L75" s="49"/>
    </row>
    <row r="76" spans="1:12" ht="15.75">
      <c r="A76" s="53">
        <v>3</v>
      </c>
      <c r="B76" s="157" t="s">
        <v>511</v>
      </c>
      <c r="C76" s="157"/>
      <c r="D76" s="157"/>
      <c r="E76" s="157"/>
      <c r="F76" s="157"/>
      <c r="G76" s="157"/>
      <c r="H76" s="157"/>
      <c r="K76" s="49"/>
      <c r="L76" s="49"/>
    </row>
    <row r="77" spans="1:12" ht="15.75">
      <c r="A77" s="53" t="s">
        <v>512</v>
      </c>
      <c r="B77" s="157" t="s">
        <v>513</v>
      </c>
      <c r="C77" s="157"/>
      <c r="D77" s="157"/>
      <c r="E77" s="157"/>
      <c r="F77" s="157"/>
      <c r="G77" s="157"/>
      <c r="H77" s="157"/>
      <c r="K77" s="49"/>
      <c r="L77" s="49"/>
    </row>
    <row r="78" spans="1:12" ht="31.5">
      <c r="A78" s="53" t="s">
        <v>514</v>
      </c>
      <c r="B78" s="54" t="s">
        <v>515</v>
      </c>
      <c r="C78" s="23" t="s">
        <v>377</v>
      </c>
      <c r="D78" s="17">
        <v>8700</v>
      </c>
      <c r="E78" s="17">
        <v>4850</v>
      </c>
      <c r="F78" s="17">
        <v>8395</v>
      </c>
      <c r="G78" s="19">
        <f>ROUND((D78+F78)/10,-1)*10</f>
        <v>17100</v>
      </c>
      <c r="H78" s="33">
        <f>ROUND((E78+F78)/10,-1)*10</f>
        <v>13200</v>
      </c>
      <c r="K78" s="49"/>
      <c r="L78" s="49"/>
    </row>
    <row r="79" spans="1:12" ht="15.75">
      <c r="A79" s="158" t="s">
        <v>516</v>
      </c>
      <c r="B79" s="159"/>
      <c r="C79" s="159"/>
      <c r="D79" s="159"/>
      <c r="E79" s="159"/>
      <c r="F79" s="159"/>
      <c r="G79" s="160"/>
      <c r="K79" s="49"/>
      <c r="L79" s="49"/>
    </row>
    <row r="80" spans="1:12" ht="30" customHeight="1">
      <c r="A80" s="55" t="s">
        <v>517</v>
      </c>
      <c r="B80" s="134" t="s">
        <v>518</v>
      </c>
      <c r="C80" s="127"/>
      <c r="D80" s="127"/>
      <c r="E80" s="127"/>
      <c r="F80" s="127"/>
      <c r="G80" s="128"/>
      <c r="K80" s="49"/>
      <c r="L80" s="49"/>
    </row>
    <row r="81" spans="1:12" ht="24" customHeight="1">
      <c r="A81" s="17" t="s">
        <v>519</v>
      </c>
      <c r="B81" s="23" t="s">
        <v>520</v>
      </c>
      <c r="C81" s="23"/>
      <c r="D81" s="23"/>
      <c r="E81" s="23"/>
      <c r="F81" s="23"/>
      <c r="G81" s="17"/>
      <c r="K81" s="49"/>
      <c r="L81" s="49"/>
    </row>
    <row r="82" spans="1:12" ht="24" customHeight="1">
      <c r="A82" s="17" t="s">
        <v>521</v>
      </c>
      <c r="B82" s="23" t="s">
        <v>522</v>
      </c>
      <c r="C82" s="23" t="s">
        <v>377</v>
      </c>
      <c r="D82" s="17">
        <v>11800</v>
      </c>
      <c r="E82" s="17">
        <v>58951</v>
      </c>
      <c r="F82" s="23">
        <f>D82+E82</f>
        <v>70751</v>
      </c>
      <c r="G82" s="19">
        <v>72200</v>
      </c>
      <c r="K82" s="49"/>
      <c r="L82" s="49"/>
    </row>
    <row r="83" spans="1:12" ht="23.25" customHeight="1">
      <c r="A83" s="17" t="s">
        <v>523</v>
      </c>
      <c r="B83" s="23" t="s">
        <v>524</v>
      </c>
      <c r="C83" s="23" t="s">
        <v>377</v>
      </c>
      <c r="D83" s="17">
        <v>8950</v>
      </c>
      <c r="E83" s="17">
        <v>58951</v>
      </c>
      <c r="F83" s="23">
        <f aca="true" t="shared" si="0" ref="F83:F92">D83+E83</f>
        <v>67901</v>
      </c>
      <c r="G83" s="19">
        <v>69000</v>
      </c>
      <c r="K83" s="49"/>
      <c r="L83" s="49"/>
    </row>
    <row r="84" spans="1:12" ht="17.25" customHeight="1">
      <c r="A84" s="19" t="s">
        <v>525</v>
      </c>
      <c r="B84" s="51" t="s">
        <v>526</v>
      </c>
      <c r="C84" s="51"/>
      <c r="D84" s="19"/>
      <c r="E84" s="19"/>
      <c r="F84" s="23"/>
      <c r="G84" s="19"/>
      <c r="K84" s="49"/>
      <c r="L84" s="49"/>
    </row>
    <row r="85" spans="1:12" ht="31.5">
      <c r="A85" s="17" t="s">
        <v>527</v>
      </c>
      <c r="B85" s="23" t="s">
        <v>528</v>
      </c>
      <c r="C85" s="23" t="s">
        <v>377</v>
      </c>
      <c r="D85" s="17">
        <v>21050</v>
      </c>
      <c r="E85" s="17">
        <v>93833</v>
      </c>
      <c r="F85" s="23">
        <f t="shared" si="0"/>
        <v>114883</v>
      </c>
      <c r="G85" s="19">
        <v>117400</v>
      </c>
      <c r="K85" s="49"/>
      <c r="L85" s="49"/>
    </row>
    <row r="86" spans="1:12" ht="31.5" customHeight="1">
      <c r="A86" s="17" t="s">
        <v>529</v>
      </c>
      <c r="B86" s="23" t="s">
        <v>530</v>
      </c>
      <c r="C86" s="23"/>
      <c r="D86" s="23"/>
      <c r="E86" s="23"/>
      <c r="F86" s="23"/>
      <c r="G86" s="19"/>
      <c r="K86" s="49"/>
      <c r="L86" s="49"/>
    </row>
    <row r="87" spans="1:12" ht="63" customHeight="1">
      <c r="A87" s="17" t="s">
        <v>531</v>
      </c>
      <c r="B87" s="23" t="s">
        <v>532</v>
      </c>
      <c r="C87" s="23" t="s">
        <v>377</v>
      </c>
      <c r="D87" s="23">
        <v>9550</v>
      </c>
      <c r="E87" s="23">
        <v>95842</v>
      </c>
      <c r="F87" s="23">
        <f t="shared" si="0"/>
        <v>105392</v>
      </c>
      <c r="G87" s="19">
        <v>106500</v>
      </c>
      <c r="K87" s="49"/>
      <c r="L87" s="49"/>
    </row>
    <row r="88" spans="1:12" ht="20.25" customHeight="1">
      <c r="A88" s="19" t="s">
        <v>533</v>
      </c>
      <c r="B88" s="51" t="s">
        <v>534</v>
      </c>
      <c r="C88" s="51"/>
      <c r="D88" s="51"/>
      <c r="E88" s="51"/>
      <c r="F88" s="23"/>
      <c r="G88" s="19"/>
      <c r="K88" s="49"/>
      <c r="L88" s="49"/>
    </row>
    <row r="89" spans="1:12" ht="30" customHeight="1">
      <c r="A89" s="19" t="s">
        <v>535</v>
      </c>
      <c r="B89" s="51" t="s">
        <v>536</v>
      </c>
      <c r="C89" s="51"/>
      <c r="D89" s="51"/>
      <c r="E89" s="51"/>
      <c r="F89" s="23"/>
      <c r="G89" s="19"/>
      <c r="K89" s="49"/>
      <c r="L89" s="49"/>
    </row>
    <row r="90" spans="1:12" ht="47.25">
      <c r="A90" s="50" t="s">
        <v>537</v>
      </c>
      <c r="B90" s="23" t="s">
        <v>538</v>
      </c>
      <c r="C90" s="23" t="s">
        <v>377</v>
      </c>
      <c r="D90" s="17">
        <v>4200</v>
      </c>
      <c r="E90" s="56">
        <v>19863</v>
      </c>
      <c r="F90" s="23">
        <f t="shared" si="0"/>
        <v>24063</v>
      </c>
      <c r="G90" s="19">
        <v>24600</v>
      </c>
      <c r="K90" s="49"/>
      <c r="L90" s="49"/>
    </row>
    <row r="91" spans="1:12" ht="40.5" customHeight="1">
      <c r="A91" s="50" t="s">
        <v>539</v>
      </c>
      <c r="B91" s="23" t="s">
        <v>540</v>
      </c>
      <c r="C91" s="23" t="s">
        <v>377</v>
      </c>
      <c r="D91" s="17">
        <v>4200</v>
      </c>
      <c r="E91" s="56">
        <v>17180</v>
      </c>
      <c r="F91" s="23">
        <f t="shared" si="0"/>
        <v>21380</v>
      </c>
      <c r="G91" s="19">
        <v>21900</v>
      </c>
      <c r="K91" s="49"/>
      <c r="L91" s="49"/>
    </row>
    <row r="92" spans="1:12" ht="36.75" customHeight="1">
      <c r="A92" s="50" t="s">
        <v>541</v>
      </c>
      <c r="B92" s="23" t="s">
        <v>542</v>
      </c>
      <c r="C92" s="23" t="s">
        <v>377</v>
      </c>
      <c r="D92" s="17">
        <v>4200</v>
      </c>
      <c r="E92" s="56">
        <v>16616</v>
      </c>
      <c r="F92" s="23">
        <f t="shared" si="0"/>
        <v>20816</v>
      </c>
      <c r="G92" s="19">
        <v>21300</v>
      </c>
      <c r="K92" s="49"/>
      <c r="L92" s="49"/>
    </row>
  </sheetData>
  <mergeCells count="23"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7:H7"/>
    <mergeCell ref="B15:H15"/>
    <mergeCell ref="B22:H22"/>
    <mergeCell ref="B34:H34"/>
    <mergeCell ref="B39:H39"/>
    <mergeCell ref="B43:H43"/>
    <mergeCell ref="B80:G80"/>
    <mergeCell ref="B52:E52"/>
    <mergeCell ref="B76:H76"/>
    <mergeCell ref="B77:H77"/>
    <mergeCell ref="A79:G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6" sqref="D6:D11"/>
    </sheetView>
  </sheetViews>
  <sheetFormatPr defaultColWidth="9.00390625" defaultRowHeight="12.75"/>
  <cols>
    <col min="1" max="1" width="6.125" style="0" customWidth="1"/>
    <col min="2" max="2" width="53.00390625" style="0" customWidth="1"/>
    <col min="3" max="3" width="11.75390625" style="0" customWidth="1"/>
    <col min="4" max="4" width="12.125" style="0" customWidth="1"/>
  </cols>
  <sheetData>
    <row r="1" spans="1:4" ht="15.75">
      <c r="A1" s="146" t="s">
        <v>147</v>
      </c>
      <c r="B1" s="146"/>
      <c r="C1" s="146"/>
      <c r="D1" s="146"/>
    </row>
    <row r="2" spans="1:4" ht="15.75">
      <c r="A2" s="146" t="s">
        <v>148</v>
      </c>
      <c r="B2" s="146"/>
      <c r="C2" s="146"/>
      <c r="D2" s="146"/>
    </row>
    <row r="3" spans="1:4" ht="15.75">
      <c r="A3" s="146" t="s">
        <v>149</v>
      </c>
      <c r="B3" s="146"/>
      <c r="C3" s="146"/>
      <c r="D3" s="146"/>
    </row>
    <row r="4" spans="1:3" ht="18.75">
      <c r="A4" s="31"/>
      <c r="B4" s="31"/>
      <c r="C4" s="31"/>
    </row>
    <row r="5" spans="1:4" ht="31.5">
      <c r="A5" s="4" t="s">
        <v>110</v>
      </c>
      <c r="B5" s="4" t="s">
        <v>111</v>
      </c>
      <c r="C5" s="4" t="s">
        <v>150</v>
      </c>
      <c r="D5" s="32" t="s">
        <v>116</v>
      </c>
    </row>
    <row r="6" spans="1:4" ht="31.5">
      <c r="A6" s="17">
        <v>1</v>
      </c>
      <c r="B6" s="23" t="s">
        <v>151</v>
      </c>
      <c r="C6" s="17" t="s">
        <v>152</v>
      </c>
      <c r="D6" s="33">
        <v>103800</v>
      </c>
    </row>
    <row r="7" spans="1:4" ht="13.5" customHeight="1">
      <c r="A7" s="17">
        <v>2</v>
      </c>
      <c r="B7" s="23" t="s">
        <v>153</v>
      </c>
      <c r="C7" s="17" t="s">
        <v>152</v>
      </c>
      <c r="D7" s="33">
        <v>52100</v>
      </c>
    </row>
    <row r="8" spans="1:4" ht="15.75">
      <c r="A8" s="17">
        <v>3</v>
      </c>
      <c r="B8" s="23" t="s">
        <v>154</v>
      </c>
      <c r="C8" s="17"/>
      <c r="D8" s="33"/>
    </row>
    <row r="9" spans="1:4" ht="19.5" customHeight="1">
      <c r="A9" s="17" t="s">
        <v>155</v>
      </c>
      <c r="B9" s="23" t="s">
        <v>156</v>
      </c>
      <c r="C9" s="17" t="s">
        <v>152</v>
      </c>
      <c r="D9" s="33">
        <v>490400</v>
      </c>
    </row>
    <row r="10" spans="1:4" ht="20.25" customHeight="1">
      <c r="A10" s="17" t="s">
        <v>157</v>
      </c>
      <c r="B10" s="23" t="s">
        <v>158</v>
      </c>
      <c r="C10" s="17" t="s">
        <v>152</v>
      </c>
      <c r="D10" s="33">
        <v>492600</v>
      </c>
    </row>
    <row r="11" spans="1:4" ht="18" customHeight="1">
      <c r="A11" s="17" t="s">
        <v>159</v>
      </c>
      <c r="B11" s="23" t="s">
        <v>160</v>
      </c>
      <c r="C11" s="17" t="s">
        <v>152</v>
      </c>
      <c r="D11" s="33">
        <v>493300</v>
      </c>
    </row>
    <row r="12" spans="1:3" ht="15.75">
      <c r="A12" s="28"/>
      <c r="B12" s="28"/>
      <c r="C12" s="28"/>
    </row>
    <row r="13" spans="1:3" ht="15.75">
      <c r="A13" s="28"/>
      <c r="B13" s="28"/>
      <c r="C13" s="28"/>
    </row>
    <row r="14" spans="1:3" ht="15.75">
      <c r="A14" s="28"/>
      <c r="B14" s="28"/>
      <c r="C14" s="28"/>
    </row>
    <row r="15" spans="1:3" ht="15.75">
      <c r="A15" s="28"/>
      <c r="B15" s="28"/>
      <c r="C15" s="28"/>
    </row>
    <row r="16" spans="1:3" ht="15.75">
      <c r="A16" s="28"/>
      <c r="B16" s="28"/>
      <c r="C16" s="28"/>
    </row>
    <row r="17" spans="1:3" ht="15.75">
      <c r="A17" s="28"/>
      <c r="B17" s="28"/>
      <c r="C17" s="28"/>
    </row>
    <row r="18" spans="1:3" ht="15.75">
      <c r="A18" s="28"/>
      <c r="B18" s="28"/>
      <c r="C18" s="28"/>
    </row>
    <row r="19" spans="1:3" ht="15.75">
      <c r="A19" s="28"/>
      <c r="B19" s="28"/>
      <c r="C19" s="28"/>
    </row>
    <row r="20" spans="1:3" ht="15.75">
      <c r="A20" s="29"/>
      <c r="B20" s="29"/>
      <c r="C20" s="29"/>
    </row>
    <row r="21" spans="1:3" ht="12.75">
      <c r="A21" s="30"/>
      <c r="B21" s="30"/>
      <c r="C21" s="30"/>
    </row>
    <row r="22" spans="1:3" ht="12.75">
      <c r="A22" s="30"/>
      <c r="B22" s="30"/>
      <c r="C22" s="30"/>
    </row>
    <row r="23" spans="1:3" ht="12.75">
      <c r="A23" s="30"/>
      <c r="B23" s="30"/>
      <c r="C23" s="30"/>
    </row>
    <row r="24" spans="1:3" ht="12.75">
      <c r="A24" s="30"/>
      <c r="B24" s="30"/>
      <c r="C24" s="30"/>
    </row>
    <row r="25" spans="1:3" ht="12.75">
      <c r="A25" s="30"/>
      <c r="B25" s="30"/>
      <c r="C25" s="30"/>
    </row>
    <row r="26" spans="1:3" ht="12.75">
      <c r="A26" s="30"/>
      <c r="B26" s="30"/>
      <c r="C26" s="30"/>
    </row>
    <row r="27" spans="1:3" ht="12.75">
      <c r="A27" s="30"/>
      <c r="B27" s="30"/>
      <c r="C27" s="30"/>
    </row>
    <row r="28" spans="1:3" ht="12.75">
      <c r="A28" s="30"/>
      <c r="B28" s="30"/>
      <c r="C28" s="30"/>
    </row>
    <row r="29" spans="1:3" ht="12.75">
      <c r="A29" s="30"/>
      <c r="B29" s="30"/>
      <c r="C29" s="30"/>
    </row>
    <row r="30" spans="1:3" ht="12.75">
      <c r="A30" s="30"/>
      <c r="B30" s="30"/>
      <c r="C30" s="30"/>
    </row>
    <row r="31" spans="1:3" ht="12.75">
      <c r="A31" s="30"/>
      <c r="B31" s="30"/>
      <c r="C31" s="30"/>
    </row>
    <row r="32" spans="1:3" ht="12.75">
      <c r="A32" s="30"/>
      <c r="B32" s="30"/>
      <c r="C32" s="30"/>
    </row>
    <row r="33" spans="1:3" ht="12.75">
      <c r="A33" s="30"/>
      <c r="B33" s="30"/>
      <c r="C33" s="30"/>
    </row>
    <row r="34" spans="1:3" ht="12.75">
      <c r="A34" s="30"/>
      <c r="B34" s="30"/>
      <c r="C34" s="30"/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F7" sqref="F7:F9"/>
    </sheetView>
  </sheetViews>
  <sheetFormatPr defaultColWidth="9.00390625" defaultRowHeight="12.75"/>
  <cols>
    <col min="1" max="1" width="7.375" style="0" customWidth="1"/>
    <col min="2" max="2" width="52.625" style="0" customWidth="1"/>
    <col min="3" max="3" width="11.875" style="0" customWidth="1"/>
    <col min="4" max="4" width="0.12890625" style="0" customWidth="1"/>
    <col min="5" max="5" width="3.625" style="0" hidden="1" customWidth="1"/>
    <col min="6" max="6" width="21.25390625" style="0" customWidth="1"/>
  </cols>
  <sheetData>
    <row r="1" spans="1:6" ht="15.75">
      <c r="A1" s="146" t="s">
        <v>94</v>
      </c>
      <c r="B1" s="146"/>
      <c r="C1" s="146"/>
      <c r="D1" s="146"/>
      <c r="E1" s="146"/>
      <c r="F1" s="146"/>
    </row>
    <row r="2" spans="1:6" ht="15.75">
      <c r="A2" s="147" t="s">
        <v>96</v>
      </c>
      <c r="B2" s="147"/>
      <c r="C2" s="147"/>
      <c r="D2" s="147"/>
      <c r="E2" s="147"/>
      <c r="F2" s="147"/>
    </row>
    <row r="3" spans="1:7" ht="15.75">
      <c r="A3" s="146" t="s">
        <v>95</v>
      </c>
      <c r="B3" s="146"/>
      <c r="C3" s="146"/>
      <c r="D3" s="146"/>
      <c r="E3" s="146"/>
      <c r="F3" s="146"/>
      <c r="G3" s="13"/>
    </row>
    <row r="4" spans="1:6" ht="18" customHeight="1">
      <c r="A4" s="147"/>
      <c r="B4" s="147"/>
      <c r="C4" s="147"/>
      <c r="D4" s="147"/>
      <c r="E4" s="147"/>
      <c r="F4" s="147"/>
    </row>
    <row r="5" spans="1:6" ht="78.75" customHeight="1">
      <c r="A5" s="7"/>
      <c r="B5" s="4" t="s">
        <v>98</v>
      </c>
      <c r="C5" s="4" t="s">
        <v>99</v>
      </c>
      <c r="D5" s="3" t="s">
        <v>100</v>
      </c>
      <c r="E5" s="3" t="s">
        <v>101</v>
      </c>
      <c r="F5" s="3" t="s">
        <v>107</v>
      </c>
    </row>
    <row r="6" spans="1:6" ht="15.75">
      <c r="A6" s="7"/>
      <c r="B6" s="8" t="s">
        <v>97</v>
      </c>
      <c r="C6" s="4"/>
      <c r="D6" s="3"/>
      <c r="E6" s="3"/>
      <c r="F6" s="3"/>
    </row>
    <row r="7" spans="1:6" ht="15.75">
      <c r="A7" s="7">
        <v>1</v>
      </c>
      <c r="B7" s="5" t="s">
        <v>106</v>
      </c>
      <c r="C7" s="6" t="s">
        <v>93</v>
      </c>
      <c r="D7" s="11">
        <v>33550</v>
      </c>
      <c r="E7" s="10">
        <v>8377</v>
      </c>
      <c r="F7" s="12">
        <v>49200</v>
      </c>
    </row>
    <row r="8" spans="1:6" ht="15.75">
      <c r="A8" s="7" t="s">
        <v>102</v>
      </c>
      <c r="B8" s="5" t="s">
        <v>103</v>
      </c>
      <c r="C8" s="6" t="s">
        <v>93</v>
      </c>
      <c r="D8" s="11">
        <v>17150</v>
      </c>
      <c r="E8" s="10">
        <v>9828</v>
      </c>
      <c r="F8" s="12">
        <v>30600</v>
      </c>
    </row>
    <row r="9" spans="1:6" ht="15.75">
      <c r="A9" s="7" t="s">
        <v>104</v>
      </c>
      <c r="B9" s="5" t="s">
        <v>105</v>
      </c>
      <c r="C9" s="6" t="s">
        <v>93</v>
      </c>
      <c r="D9" s="11">
        <v>40550</v>
      </c>
      <c r="E9" s="10">
        <v>4979</v>
      </c>
      <c r="F9" s="12">
        <v>52800</v>
      </c>
    </row>
    <row r="10" spans="2:6" ht="15.75">
      <c r="B10" s="2"/>
      <c r="C10" s="9"/>
      <c r="D10" s="1"/>
      <c r="E10" s="1"/>
      <c r="F10" s="1"/>
    </row>
    <row r="11" spans="2:6" ht="15.75">
      <c r="B11" s="2"/>
      <c r="C11" s="9"/>
      <c r="D11" s="1"/>
      <c r="E11" s="1"/>
      <c r="F11" s="1"/>
    </row>
    <row r="12" spans="4:6" ht="15.75">
      <c r="D12" s="1"/>
      <c r="E12" s="1"/>
      <c r="F12" s="1"/>
    </row>
    <row r="13" spans="4:6" ht="15.75">
      <c r="D13" s="1"/>
      <c r="E13" s="1"/>
      <c r="F13" s="1"/>
    </row>
    <row r="14" spans="4:6" ht="15.75">
      <c r="D14" s="1"/>
      <c r="E14" s="1"/>
      <c r="F14" s="1"/>
    </row>
    <row r="15" spans="4:6" ht="15.75">
      <c r="D15" s="1"/>
      <c r="E15" s="1"/>
      <c r="F15" s="1"/>
    </row>
  </sheetData>
  <mergeCells count="4">
    <mergeCell ref="A1:F1"/>
    <mergeCell ref="A2:F2"/>
    <mergeCell ref="A4:F4"/>
    <mergeCell ref="A3:F3"/>
  </mergeCells>
  <printOptions/>
  <pageMargins left="0.8" right="0.2362204724409449" top="0.31" bottom="0.21" header="0.31496062992125984" footer="0.2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31" sqref="B31:B32"/>
    </sheetView>
  </sheetViews>
  <sheetFormatPr defaultColWidth="9.00390625" defaultRowHeight="12.75"/>
  <cols>
    <col min="1" max="1" width="70.375" style="0" customWidth="1"/>
    <col min="2" max="2" width="12.125" style="0" customWidth="1"/>
  </cols>
  <sheetData>
    <row r="1" spans="1:2" ht="15.75">
      <c r="A1" s="170" t="s">
        <v>543</v>
      </c>
      <c r="B1" s="170"/>
    </row>
    <row r="2" spans="1:2" ht="15.75">
      <c r="A2" s="170" t="s">
        <v>95</v>
      </c>
      <c r="B2" s="170"/>
    </row>
    <row r="3" spans="1:2" ht="15.75">
      <c r="A3" s="57"/>
      <c r="B3" s="57"/>
    </row>
    <row r="4" spans="1:2" ht="31.5">
      <c r="A4" s="34" t="s">
        <v>164</v>
      </c>
      <c r="B4" s="4" t="s">
        <v>116</v>
      </c>
    </row>
    <row r="5" spans="1:2" ht="15.75">
      <c r="A5" s="56" t="s">
        <v>544</v>
      </c>
      <c r="B5" s="33">
        <v>46100</v>
      </c>
    </row>
    <row r="6" spans="1:2" ht="15.75">
      <c r="A6" s="56" t="s">
        <v>545</v>
      </c>
      <c r="B6" s="33">
        <v>64500</v>
      </c>
    </row>
    <row r="7" spans="1:2" ht="15.75">
      <c r="A7" s="56" t="s">
        <v>546</v>
      </c>
      <c r="B7" s="33">
        <v>68800</v>
      </c>
    </row>
    <row r="8" spans="1:2" ht="15.75">
      <c r="A8" s="56" t="s">
        <v>547</v>
      </c>
      <c r="B8" s="33">
        <v>36300</v>
      </c>
    </row>
    <row r="9" spans="1:2" ht="15.75">
      <c r="A9" s="56" t="s">
        <v>548</v>
      </c>
      <c r="B9" s="33">
        <v>54700</v>
      </c>
    </row>
    <row r="10" spans="1:2" ht="15.75">
      <c r="A10" s="56" t="s">
        <v>549</v>
      </c>
      <c r="B10" s="33">
        <v>59000</v>
      </c>
    </row>
    <row r="11" spans="1:2" ht="15.75">
      <c r="A11" s="29"/>
      <c r="B11" s="58"/>
    </row>
    <row r="12" spans="1:2" ht="15.75">
      <c r="A12" s="56" t="s">
        <v>550</v>
      </c>
      <c r="B12" s="33">
        <v>46100</v>
      </c>
    </row>
    <row r="13" spans="1:2" ht="15.75">
      <c r="A13" s="56" t="s">
        <v>551</v>
      </c>
      <c r="B13" s="33">
        <v>64500</v>
      </c>
    </row>
    <row r="14" spans="1:2" ht="15.75">
      <c r="A14" s="56" t="s">
        <v>552</v>
      </c>
      <c r="B14" s="33">
        <v>68800</v>
      </c>
    </row>
    <row r="15" spans="1:2" ht="15.75">
      <c r="A15" s="56" t="s">
        <v>553</v>
      </c>
      <c r="B15" s="33">
        <v>36300</v>
      </c>
    </row>
    <row r="16" spans="1:2" ht="15.75">
      <c r="A16" s="56" t="s">
        <v>554</v>
      </c>
      <c r="B16" s="33">
        <v>54700</v>
      </c>
    </row>
    <row r="17" spans="1:2" ht="15.75">
      <c r="A17" s="56" t="s">
        <v>555</v>
      </c>
      <c r="B17" s="33">
        <v>59000</v>
      </c>
    </row>
    <row r="18" spans="1:2" ht="15.75">
      <c r="A18" s="29"/>
      <c r="B18" s="59"/>
    </row>
    <row r="19" spans="1:2" ht="31.5">
      <c r="A19" s="23" t="s">
        <v>556</v>
      </c>
      <c r="B19" s="33">
        <v>46100</v>
      </c>
    </row>
    <row r="20" spans="1:2" ht="31.5">
      <c r="A20" s="23" t="s">
        <v>557</v>
      </c>
      <c r="B20" s="33">
        <v>64500</v>
      </c>
    </row>
    <row r="21" spans="1:2" ht="31.5">
      <c r="A21" s="23" t="s">
        <v>558</v>
      </c>
      <c r="B21" s="33">
        <v>68800</v>
      </c>
    </row>
    <row r="22" spans="1:2" ht="31.5">
      <c r="A22" s="23" t="s">
        <v>559</v>
      </c>
      <c r="B22" s="33">
        <v>36300</v>
      </c>
    </row>
    <row r="23" spans="1:2" ht="31.5">
      <c r="A23" s="23" t="s">
        <v>560</v>
      </c>
      <c r="B23" s="33">
        <v>54700</v>
      </c>
    </row>
    <row r="24" spans="1:2" ht="31.5">
      <c r="A24" s="23" t="s">
        <v>561</v>
      </c>
      <c r="B24" s="33">
        <v>59000</v>
      </c>
    </row>
    <row r="25" spans="1:2" ht="15.75">
      <c r="A25" s="29"/>
      <c r="B25" s="29"/>
    </row>
    <row r="26" spans="1:3" ht="67.5" customHeight="1">
      <c r="A26" s="129" t="s">
        <v>562</v>
      </c>
      <c r="B26" s="129"/>
      <c r="C26" s="60"/>
    </row>
    <row r="27" spans="1:3" ht="18.75">
      <c r="A27" s="29"/>
      <c r="B27" s="29"/>
      <c r="C27" s="61"/>
    </row>
    <row r="28" spans="1:3" ht="18.75">
      <c r="A28" s="56" t="s">
        <v>563</v>
      </c>
      <c r="B28" s="33">
        <v>5300</v>
      </c>
      <c r="C28" s="61"/>
    </row>
    <row r="29" spans="1:3" ht="18.75">
      <c r="A29" s="56" t="s">
        <v>564</v>
      </c>
      <c r="B29" s="33">
        <v>5300</v>
      </c>
      <c r="C29" s="61"/>
    </row>
    <row r="30" spans="1:3" ht="18.75">
      <c r="A30" s="62"/>
      <c r="B30" s="63"/>
      <c r="C30" s="61"/>
    </row>
    <row r="31" spans="1:3" ht="32.25">
      <c r="A31" s="23" t="s">
        <v>565</v>
      </c>
      <c r="B31" s="33">
        <v>75400</v>
      </c>
      <c r="C31" s="61"/>
    </row>
    <row r="32" spans="1:3" ht="32.25">
      <c r="A32" s="23" t="s">
        <v>566</v>
      </c>
      <c r="B32" s="33">
        <v>75400</v>
      </c>
      <c r="C32" s="61"/>
    </row>
  </sheetData>
  <mergeCells count="3">
    <mergeCell ref="A1:B1"/>
    <mergeCell ref="A2:B2"/>
    <mergeCell ref="A26:B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2014-12-31T07:41:13Z</cp:lastPrinted>
  <dcterms:created xsi:type="dcterms:W3CDTF">2009-02-06T09:51:08Z</dcterms:created>
  <dcterms:modified xsi:type="dcterms:W3CDTF">2016-01-25T05:46:04Z</dcterms:modified>
  <cp:category/>
  <cp:version/>
  <cp:contentType/>
  <cp:contentStatus/>
</cp:coreProperties>
</file>